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E\Desktop\НАИНА\СЕТЕВЫЕ ДЛЯ РАЗМЕЩЕНИЯ НА САЙТЕ\2015\Отчет о ходе реализации муниципальных программ за июль 2015\"/>
    </mc:Choice>
  </mc:AlternateContent>
  <bookViews>
    <workbookView xWindow="480" yWindow="120" windowWidth="27795" windowHeight="12780"/>
  </bookViews>
  <sheets>
    <sheet name="июль 2015" sheetId="2" r:id="rId1"/>
  </sheets>
  <definedNames>
    <definedName name="_xlnm.Print_Titles" localSheetId="0">'июль 2015'!$A:$G,'июль 2015'!$4:$6</definedName>
  </definedNames>
  <calcPr calcId="152511"/>
</workbook>
</file>

<file path=xl/calcChain.xml><?xml version="1.0" encoding="utf-8"?>
<calcChain xmlns="http://schemas.openxmlformats.org/spreadsheetml/2006/main">
  <c r="G50" i="2" l="1"/>
  <c r="F50" i="2"/>
  <c r="G49" i="2"/>
  <c r="F49" i="2"/>
  <c r="G131" i="2" l="1"/>
  <c r="F129" i="2"/>
  <c r="G129" i="2"/>
  <c r="G83" i="2"/>
  <c r="G82" i="2"/>
  <c r="G85" i="2"/>
  <c r="F85" i="2"/>
  <c r="F32" i="2"/>
  <c r="G32" i="2"/>
  <c r="C131" i="2" l="1"/>
  <c r="C130" i="2"/>
  <c r="C129" i="2"/>
  <c r="C127" i="2"/>
  <c r="C128" i="2"/>
  <c r="C126" i="2"/>
  <c r="C119" i="2"/>
  <c r="C120" i="2"/>
  <c r="C118" i="2"/>
  <c r="C106" i="2"/>
  <c r="C98" i="2"/>
  <c r="C99" i="2"/>
  <c r="C97" i="2"/>
  <c r="C92" i="2"/>
  <c r="C93" i="2"/>
  <c r="C91" i="2"/>
  <c r="C86" i="2"/>
  <c r="C87" i="2"/>
  <c r="C85" i="2"/>
  <c r="C80" i="2"/>
  <c r="C74" i="2"/>
  <c r="C75" i="2"/>
  <c r="C73" i="2"/>
  <c r="C68" i="2"/>
  <c r="C69" i="2"/>
  <c r="C67" i="2"/>
  <c r="C62" i="2"/>
  <c r="C63" i="2"/>
  <c r="C61" i="2"/>
  <c r="C56" i="2"/>
  <c r="C57" i="2"/>
  <c r="C55" i="2"/>
  <c r="C47" i="2"/>
  <c r="C41" i="2"/>
  <c r="C42" i="2"/>
  <c r="C40" i="2"/>
  <c r="B40" i="2"/>
  <c r="C32" i="2"/>
  <c r="C24" i="2"/>
  <c r="C16" i="2"/>
  <c r="AE124" i="2" l="1"/>
  <c r="AE129" i="2"/>
  <c r="D131" i="2" l="1"/>
  <c r="D132" i="2"/>
  <c r="D133" i="2"/>
  <c r="D130" i="2"/>
  <c r="C132" i="2"/>
  <c r="C133" i="2"/>
  <c r="H129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H131" i="2"/>
  <c r="H132" i="2"/>
  <c r="H133" i="2"/>
  <c r="H130" i="2"/>
  <c r="B130" i="2"/>
  <c r="I50" i="2"/>
  <c r="J50" i="2"/>
  <c r="K50" i="2"/>
  <c r="L50" i="2"/>
  <c r="N50" i="2"/>
  <c r="P50" i="2"/>
  <c r="V50" i="2"/>
  <c r="W50" i="2"/>
  <c r="X50" i="2"/>
  <c r="Y50" i="2"/>
  <c r="AA50" i="2"/>
  <c r="AC50" i="2"/>
  <c r="AE50" i="2"/>
  <c r="H50" i="2"/>
  <c r="E81" i="2"/>
  <c r="C81" i="2"/>
  <c r="B81" i="2"/>
  <c r="E80" i="2"/>
  <c r="B80" i="2"/>
  <c r="E79" i="2"/>
  <c r="C79" i="2"/>
  <c r="C77" i="2" s="1"/>
  <c r="C76" i="2" s="1"/>
  <c r="B79" i="2"/>
  <c r="E78" i="2"/>
  <c r="C78" i="2"/>
  <c r="B78" i="2"/>
  <c r="AD77" i="2"/>
  <c r="AC77" i="2"/>
  <c r="AB77" i="2"/>
  <c r="AA77" i="2"/>
  <c r="AA76" i="2" s="1"/>
  <c r="Z77" i="2"/>
  <c r="Z76" i="2" s="1"/>
  <c r="Z50" i="2" s="1"/>
  <c r="Y77" i="2"/>
  <c r="X77" i="2"/>
  <c r="W77" i="2"/>
  <c r="W76" i="2" s="1"/>
  <c r="V77" i="2"/>
  <c r="U77" i="2"/>
  <c r="U76" i="2" s="1"/>
  <c r="T77" i="2"/>
  <c r="S77" i="2"/>
  <c r="S76" i="2" s="1"/>
  <c r="R77" i="2"/>
  <c r="Q77" i="2"/>
  <c r="P77" i="2"/>
  <c r="O77" i="2"/>
  <c r="O76" i="2" s="1"/>
  <c r="N77" i="2"/>
  <c r="M77" i="2"/>
  <c r="L77" i="2"/>
  <c r="K77" i="2"/>
  <c r="K76" i="2" s="1"/>
  <c r="J77" i="2"/>
  <c r="I77" i="2"/>
  <c r="H77" i="2"/>
  <c r="D77" i="2"/>
  <c r="AE76" i="2"/>
  <c r="AD76" i="2"/>
  <c r="AC76" i="2"/>
  <c r="AB76" i="2"/>
  <c r="Y76" i="2"/>
  <c r="X76" i="2"/>
  <c r="V76" i="2"/>
  <c r="T76" i="2"/>
  <c r="R76" i="2"/>
  <c r="Q76" i="2"/>
  <c r="P76" i="2"/>
  <c r="N76" i="2"/>
  <c r="M76" i="2"/>
  <c r="L76" i="2"/>
  <c r="J76" i="2"/>
  <c r="I76" i="2"/>
  <c r="H76" i="2"/>
  <c r="D76" i="2"/>
  <c r="D129" i="2" l="1"/>
  <c r="E77" i="2"/>
  <c r="E76" i="2" s="1"/>
  <c r="B77" i="2"/>
  <c r="B76" i="2" s="1"/>
  <c r="F77" i="2" l="1"/>
  <c r="F76" i="2"/>
  <c r="D108" i="2"/>
  <c r="D18" i="2" l="1"/>
  <c r="D124" i="2"/>
  <c r="D123" i="2" s="1"/>
  <c r="D121" i="2" s="1"/>
  <c r="D116" i="2"/>
  <c r="D115" i="2"/>
  <c r="AE108" i="2"/>
  <c r="AD108" i="2"/>
  <c r="AC108" i="2"/>
  <c r="AB108" i="2"/>
  <c r="AA108" i="2"/>
  <c r="Z108" i="2"/>
  <c r="Y108" i="2"/>
  <c r="X108" i="2"/>
  <c r="W108" i="2"/>
  <c r="V108" i="2"/>
  <c r="T108" i="2"/>
  <c r="R108" i="2"/>
  <c r="P108" i="2"/>
  <c r="N108" i="2"/>
  <c r="L108" i="2"/>
  <c r="J108" i="2"/>
  <c r="H108" i="2"/>
  <c r="D109" i="2"/>
  <c r="C108" i="2"/>
  <c r="D103" i="2"/>
  <c r="D102" i="2" s="1"/>
  <c r="D100" i="2" s="1"/>
  <c r="D95" i="2"/>
  <c r="D94" i="2"/>
  <c r="D89" i="2"/>
  <c r="D88" i="2" s="1"/>
  <c r="D83" i="2"/>
  <c r="D82" i="2" s="1"/>
  <c r="D50" i="2" s="1"/>
  <c r="D71" i="2"/>
  <c r="D70" i="2"/>
  <c r="D65" i="2"/>
  <c r="D64" i="2"/>
  <c r="D59" i="2"/>
  <c r="D58" i="2"/>
  <c r="D53" i="2"/>
  <c r="D52" i="2" s="1"/>
  <c r="D44" i="2"/>
  <c r="D43" i="2" s="1"/>
  <c r="D38" i="2"/>
  <c r="D37" i="2" s="1"/>
  <c r="D29" i="2"/>
  <c r="D28" i="2" s="1"/>
  <c r="D26" i="2" s="1"/>
  <c r="D21" i="2"/>
  <c r="D20" i="2" s="1"/>
  <c r="D12" i="2"/>
  <c r="D10" i="2" s="1"/>
  <c r="D49" i="2" l="1"/>
  <c r="D35" i="2"/>
  <c r="D34" i="2" s="1"/>
  <c r="D9" i="2"/>
  <c r="E128" i="2"/>
  <c r="B128" i="2"/>
  <c r="E127" i="2"/>
  <c r="B127" i="2"/>
  <c r="E126" i="2"/>
  <c r="C124" i="2"/>
  <c r="C123" i="2" s="1"/>
  <c r="C121" i="2" s="1"/>
  <c r="B126" i="2"/>
  <c r="E125" i="2"/>
  <c r="C125" i="2"/>
  <c r="B125" i="2"/>
  <c r="AD124" i="2"/>
  <c r="AD123" i="2" s="1"/>
  <c r="AD121" i="2" s="1"/>
  <c r="AC124" i="2"/>
  <c r="AB124" i="2"/>
  <c r="AB123" i="2" s="1"/>
  <c r="AB121" i="2" s="1"/>
  <c r="AA124" i="2"/>
  <c r="AA123" i="2" s="1"/>
  <c r="AA121" i="2" s="1"/>
  <c r="Z124" i="2"/>
  <c r="Y124" i="2"/>
  <c r="X124" i="2"/>
  <c r="W124" i="2"/>
  <c r="W123" i="2" s="1"/>
  <c r="W121" i="2" s="1"/>
  <c r="V124" i="2"/>
  <c r="U124" i="2"/>
  <c r="U123" i="2" s="1"/>
  <c r="U121" i="2" s="1"/>
  <c r="T124" i="2"/>
  <c r="S124" i="2"/>
  <c r="S123" i="2" s="1"/>
  <c r="S121" i="2" s="1"/>
  <c r="R124" i="2"/>
  <c r="Q124" i="2"/>
  <c r="P124" i="2"/>
  <c r="O124" i="2"/>
  <c r="O123" i="2" s="1"/>
  <c r="O121" i="2" s="1"/>
  <c r="N124" i="2"/>
  <c r="M124" i="2"/>
  <c r="M123" i="2" s="1"/>
  <c r="M121" i="2" s="1"/>
  <c r="L124" i="2"/>
  <c r="K124" i="2"/>
  <c r="K123" i="2" s="1"/>
  <c r="K121" i="2" s="1"/>
  <c r="J124" i="2"/>
  <c r="I124" i="2"/>
  <c r="I123" i="2" s="1"/>
  <c r="I121" i="2" s="1"/>
  <c r="H124" i="2"/>
  <c r="E120" i="2"/>
  <c r="B120" i="2"/>
  <c r="E119" i="2"/>
  <c r="B119" i="2"/>
  <c r="E118" i="2"/>
  <c r="C116" i="2"/>
  <c r="C115" i="2" s="1"/>
  <c r="B118" i="2"/>
  <c r="B116" i="2" s="1"/>
  <c r="B115" i="2" s="1"/>
  <c r="E117" i="2"/>
  <c r="C117" i="2"/>
  <c r="B117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O115" i="2" s="1"/>
  <c r="N116" i="2"/>
  <c r="M116" i="2"/>
  <c r="L116" i="2"/>
  <c r="K116" i="2"/>
  <c r="J116" i="2"/>
  <c r="I116" i="2"/>
  <c r="I115" i="2" s="1"/>
  <c r="H116" i="2"/>
  <c r="E113" i="2"/>
  <c r="C113" i="2"/>
  <c r="B113" i="2"/>
  <c r="E112" i="2"/>
  <c r="E108" i="2" s="1"/>
  <c r="C112" i="2"/>
  <c r="B112" i="2"/>
  <c r="E111" i="2"/>
  <c r="C111" i="2"/>
  <c r="C109" i="2" s="1"/>
  <c r="B111" i="2"/>
  <c r="E110" i="2"/>
  <c r="C110" i="2"/>
  <c r="B110" i="2"/>
  <c r="AD109" i="2"/>
  <c r="AC109" i="2"/>
  <c r="AB109" i="2"/>
  <c r="AA109" i="2"/>
  <c r="Z109" i="2"/>
  <c r="Y109" i="2"/>
  <c r="X109" i="2"/>
  <c r="W109" i="2"/>
  <c r="V109" i="2"/>
  <c r="U109" i="2"/>
  <c r="U108" i="2" s="1"/>
  <c r="T109" i="2"/>
  <c r="S109" i="2"/>
  <c r="S108" i="2" s="1"/>
  <c r="R109" i="2"/>
  <c r="Q109" i="2"/>
  <c r="Q108" i="2" s="1"/>
  <c r="P109" i="2"/>
  <c r="O109" i="2"/>
  <c r="O108" i="2" s="1"/>
  <c r="N109" i="2"/>
  <c r="M109" i="2"/>
  <c r="M108" i="2" s="1"/>
  <c r="L109" i="2"/>
  <c r="K109" i="2"/>
  <c r="K108" i="2" s="1"/>
  <c r="J109" i="2"/>
  <c r="I109" i="2"/>
  <c r="I108" i="2" s="1"/>
  <c r="H109" i="2"/>
  <c r="B109" i="2"/>
  <c r="E107" i="2"/>
  <c r="C107" i="2"/>
  <c r="B107" i="2"/>
  <c r="E106" i="2"/>
  <c r="B106" i="2"/>
  <c r="B103" i="2" s="1"/>
  <c r="B102" i="2" s="1"/>
  <c r="E105" i="2"/>
  <c r="C105" i="2"/>
  <c r="C103" i="2" s="1"/>
  <c r="C102" i="2" s="1"/>
  <c r="C100" i="2" s="1"/>
  <c r="B105" i="2"/>
  <c r="E104" i="2"/>
  <c r="C104" i="2"/>
  <c r="B104" i="2"/>
  <c r="AD103" i="2"/>
  <c r="AC103" i="2"/>
  <c r="AB103" i="2"/>
  <c r="AB102" i="2" s="1"/>
  <c r="AA103" i="2"/>
  <c r="AA102" i="2" s="1"/>
  <c r="AA100" i="2" s="1"/>
  <c r="Z103" i="2"/>
  <c r="Y103" i="2"/>
  <c r="X103" i="2"/>
  <c r="X102" i="2" s="1"/>
  <c r="X100" i="2" s="1"/>
  <c r="W103" i="2"/>
  <c r="W102" i="2" s="1"/>
  <c r="W100" i="2" s="1"/>
  <c r="V103" i="2"/>
  <c r="U103" i="2"/>
  <c r="T103" i="2"/>
  <c r="T102" i="2" s="1"/>
  <c r="T100" i="2" s="1"/>
  <c r="S103" i="2"/>
  <c r="S102" i="2" s="1"/>
  <c r="S100" i="2" s="1"/>
  <c r="R103" i="2"/>
  <c r="Q103" i="2"/>
  <c r="Q102" i="2" s="1"/>
  <c r="Q100" i="2" s="1"/>
  <c r="P103" i="2"/>
  <c r="P102" i="2" s="1"/>
  <c r="P100" i="2" s="1"/>
  <c r="O103" i="2"/>
  <c r="O102" i="2" s="1"/>
  <c r="O100" i="2" s="1"/>
  <c r="N103" i="2"/>
  <c r="M103" i="2"/>
  <c r="M102" i="2" s="1"/>
  <c r="M100" i="2" s="1"/>
  <c r="L103" i="2"/>
  <c r="L102" i="2" s="1"/>
  <c r="L100" i="2" s="1"/>
  <c r="K103" i="2"/>
  <c r="K102" i="2" s="1"/>
  <c r="K100" i="2" s="1"/>
  <c r="J103" i="2"/>
  <c r="I103" i="2"/>
  <c r="H103" i="2"/>
  <c r="H102" i="2" s="1"/>
  <c r="H100" i="2" s="1"/>
  <c r="E99" i="2"/>
  <c r="B99" i="2"/>
  <c r="E98" i="2"/>
  <c r="B98" i="2"/>
  <c r="E97" i="2"/>
  <c r="C95" i="2"/>
  <c r="C94" i="2" s="1"/>
  <c r="B97" i="2"/>
  <c r="B95" i="2" s="1"/>
  <c r="B94" i="2" s="1"/>
  <c r="E96" i="2"/>
  <c r="C96" i="2"/>
  <c r="B96" i="2"/>
  <c r="AD95" i="2"/>
  <c r="AC95" i="2"/>
  <c r="AB95" i="2"/>
  <c r="AA95" i="2"/>
  <c r="AA94" i="2" s="1"/>
  <c r="Z95" i="2"/>
  <c r="Y95" i="2"/>
  <c r="X95" i="2"/>
  <c r="W95" i="2"/>
  <c r="W94" i="2" s="1"/>
  <c r="V95" i="2"/>
  <c r="U95" i="2"/>
  <c r="T95" i="2"/>
  <c r="S95" i="2"/>
  <c r="S94" i="2" s="1"/>
  <c r="R95" i="2"/>
  <c r="Q95" i="2"/>
  <c r="Q94" i="2" s="1"/>
  <c r="P95" i="2"/>
  <c r="O95" i="2"/>
  <c r="O94" i="2" s="1"/>
  <c r="N95" i="2"/>
  <c r="M95" i="2"/>
  <c r="L95" i="2"/>
  <c r="K95" i="2"/>
  <c r="K94" i="2" s="1"/>
  <c r="J95" i="2"/>
  <c r="I95" i="2"/>
  <c r="H95" i="2"/>
  <c r="E93" i="2"/>
  <c r="B93" i="2"/>
  <c r="E92" i="2"/>
  <c r="B92" i="2"/>
  <c r="E91" i="2"/>
  <c r="C89" i="2"/>
  <c r="C88" i="2" s="1"/>
  <c r="B91" i="2"/>
  <c r="B89" i="2" s="1"/>
  <c r="B88" i="2" s="1"/>
  <c r="E90" i="2"/>
  <c r="C90" i="2"/>
  <c r="B90" i="2"/>
  <c r="AD89" i="2"/>
  <c r="AC89" i="2"/>
  <c r="AB89" i="2"/>
  <c r="AA89" i="2"/>
  <c r="AA88" i="2" s="1"/>
  <c r="Z89" i="2"/>
  <c r="Y89" i="2"/>
  <c r="X89" i="2"/>
  <c r="W89" i="2"/>
  <c r="W88" i="2" s="1"/>
  <c r="V89" i="2"/>
  <c r="U89" i="2"/>
  <c r="U88" i="2" s="1"/>
  <c r="T89" i="2"/>
  <c r="S89" i="2"/>
  <c r="S88" i="2" s="1"/>
  <c r="R89" i="2"/>
  <c r="Q89" i="2"/>
  <c r="P89" i="2"/>
  <c r="O89" i="2"/>
  <c r="O88" i="2" s="1"/>
  <c r="N89" i="2"/>
  <c r="M89" i="2"/>
  <c r="M88" i="2" s="1"/>
  <c r="L89" i="2"/>
  <c r="K89" i="2"/>
  <c r="K88" i="2" s="1"/>
  <c r="J89" i="2"/>
  <c r="I89" i="2"/>
  <c r="I88" i="2" s="1"/>
  <c r="H89" i="2"/>
  <c r="E87" i="2"/>
  <c r="B87" i="2"/>
  <c r="E86" i="2"/>
  <c r="B86" i="2"/>
  <c r="E85" i="2"/>
  <c r="C83" i="2"/>
  <c r="C82" i="2" s="1"/>
  <c r="B85" i="2"/>
  <c r="E84" i="2"/>
  <c r="C84" i="2"/>
  <c r="B84" i="2"/>
  <c r="AD83" i="2"/>
  <c r="AC83" i="2"/>
  <c r="AB83" i="2"/>
  <c r="AB82" i="2" s="1"/>
  <c r="AB50" i="2" s="1"/>
  <c r="AA83" i="2"/>
  <c r="AA82" i="2" s="1"/>
  <c r="Z83" i="2"/>
  <c r="Y83" i="2"/>
  <c r="X83" i="2"/>
  <c r="W83" i="2"/>
  <c r="W82" i="2" s="1"/>
  <c r="V83" i="2"/>
  <c r="U83" i="2"/>
  <c r="T83" i="2"/>
  <c r="S83" i="2"/>
  <c r="S82" i="2" s="1"/>
  <c r="R83" i="2"/>
  <c r="R82" i="2" s="1"/>
  <c r="R50" i="2" s="1"/>
  <c r="Q83" i="2"/>
  <c r="Q82" i="2" s="1"/>
  <c r="P83" i="2"/>
  <c r="O83" i="2"/>
  <c r="O82" i="2" s="1"/>
  <c r="N83" i="2"/>
  <c r="M83" i="2"/>
  <c r="L83" i="2"/>
  <c r="K83" i="2"/>
  <c r="K82" i="2" s="1"/>
  <c r="J83" i="2"/>
  <c r="I83" i="2"/>
  <c r="H83" i="2"/>
  <c r="E75" i="2"/>
  <c r="B75" i="2"/>
  <c r="E74" i="2"/>
  <c r="B74" i="2"/>
  <c r="E73" i="2"/>
  <c r="C71" i="2"/>
  <c r="C70" i="2" s="1"/>
  <c r="B73" i="2"/>
  <c r="E72" i="2"/>
  <c r="C72" i="2"/>
  <c r="B72" i="2"/>
  <c r="AD71" i="2"/>
  <c r="AC71" i="2"/>
  <c r="AB71" i="2"/>
  <c r="AA71" i="2"/>
  <c r="Z71" i="2"/>
  <c r="Y71" i="2"/>
  <c r="X71" i="2"/>
  <c r="W71" i="2"/>
  <c r="V71" i="2"/>
  <c r="U71" i="2"/>
  <c r="U70" i="2" s="1"/>
  <c r="T71" i="2"/>
  <c r="S71" i="2"/>
  <c r="R71" i="2"/>
  <c r="Q71" i="2"/>
  <c r="P71" i="2"/>
  <c r="O71" i="2"/>
  <c r="N71" i="2"/>
  <c r="M71" i="2"/>
  <c r="M70" i="2" s="1"/>
  <c r="L71" i="2"/>
  <c r="K71" i="2"/>
  <c r="K70" i="2" s="1"/>
  <c r="J71" i="2"/>
  <c r="I71" i="2"/>
  <c r="H71" i="2"/>
  <c r="B71" i="2"/>
  <c r="B70" i="2" s="1"/>
  <c r="E69" i="2"/>
  <c r="B69" i="2"/>
  <c r="E68" i="2"/>
  <c r="B68" i="2"/>
  <c r="E67" i="2"/>
  <c r="C65" i="2"/>
  <c r="C64" i="2" s="1"/>
  <c r="B67" i="2"/>
  <c r="E66" i="2"/>
  <c r="C66" i="2"/>
  <c r="B66" i="2"/>
  <c r="AD65" i="2"/>
  <c r="AC65" i="2"/>
  <c r="AB65" i="2"/>
  <c r="AA65" i="2"/>
  <c r="AA64" i="2" s="1"/>
  <c r="Z65" i="2"/>
  <c r="Y65" i="2"/>
  <c r="X65" i="2"/>
  <c r="W65" i="2"/>
  <c r="W64" i="2" s="1"/>
  <c r="V65" i="2"/>
  <c r="U65" i="2"/>
  <c r="T65" i="2"/>
  <c r="S65" i="2"/>
  <c r="S64" i="2" s="1"/>
  <c r="R65" i="2"/>
  <c r="Q65" i="2"/>
  <c r="P65" i="2"/>
  <c r="O65" i="2"/>
  <c r="O64" i="2" s="1"/>
  <c r="N65" i="2"/>
  <c r="M65" i="2"/>
  <c r="L65" i="2"/>
  <c r="K65" i="2"/>
  <c r="K64" i="2" s="1"/>
  <c r="J65" i="2"/>
  <c r="I65" i="2"/>
  <c r="I64" i="2" s="1"/>
  <c r="H65" i="2"/>
  <c r="E63" i="2"/>
  <c r="B63" i="2"/>
  <c r="E62" i="2"/>
  <c r="B62" i="2"/>
  <c r="E61" i="2"/>
  <c r="C59" i="2"/>
  <c r="C58" i="2" s="1"/>
  <c r="B61" i="2"/>
  <c r="E60" i="2"/>
  <c r="C60" i="2"/>
  <c r="B60" i="2"/>
  <c r="AD59" i="2"/>
  <c r="AC59" i="2"/>
  <c r="AB59" i="2"/>
  <c r="AB58" i="2" s="1"/>
  <c r="AA59" i="2"/>
  <c r="AA58" i="2" s="1"/>
  <c r="Z59" i="2"/>
  <c r="Y59" i="2"/>
  <c r="X59" i="2"/>
  <c r="W59" i="2"/>
  <c r="W58" i="2" s="1"/>
  <c r="V59" i="2"/>
  <c r="U59" i="2"/>
  <c r="U58" i="2" s="1"/>
  <c r="T59" i="2"/>
  <c r="S59" i="2"/>
  <c r="S58" i="2" s="1"/>
  <c r="R59" i="2"/>
  <c r="Q59" i="2"/>
  <c r="Q58" i="2" s="1"/>
  <c r="P59" i="2"/>
  <c r="O59" i="2"/>
  <c r="O58" i="2" s="1"/>
  <c r="N59" i="2"/>
  <c r="M59" i="2"/>
  <c r="M58" i="2" s="1"/>
  <c r="L59" i="2"/>
  <c r="K59" i="2"/>
  <c r="K58" i="2" s="1"/>
  <c r="J59" i="2"/>
  <c r="I59" i="2"/>
  <c r="H59" i="2"/>
  <c r="E57" i="2"/>
  <c r="B57" i="2"/>
  <c r="E56" i="2"/>
  <c r="B56" i="2"/>
  <c r="E55" i="2"/>
  <c r="C53" i="2"/>
  <c r="C52" i="2" s="1"/>
  <c r="B55" i="2"/>
  <c r="E54" i="2"/>
  <c r="C54" i="2"/>
  <c r="B54" i="2"/>
  <c r="AD53" i="2"/>
  <c r="AC53" i="2"/>
  <c r="AB53" i="2"/>
  <c r="AA53" i="2"/>
  <c r="AA52" i="2" s="1"/>
  <c r="Z53" i="2"/>
  <c r="Y53" i="2"/>
  <c r="X53" i="2"/>
  <c r="W53" i="2"/>
  <c r="W52" i="2" s="1"/>
  <c r="V53" i="2"/>
  <c r="U53" i="2"/>
  <c r="T53" i="2"/>
  <c r="S53" i="2"/>
  <c r="S52" i="2" s="1"/>
  <c r="R53" i="2"/>
  <c r="Q53" i="2"/>
  <c r="P53" i="2"/>
  <c r="O53" i="2"/>
  <c r="O52" i="2" s="1"/>
  <c r="N53" i="2"/>
  <c r="M53" i="2"/>
  <c r="L53" i="2"/>
  <c r="K53" i="2"/>
  <c r="K52" i="2" s="1"/>
  <c r="J53" i="2"/>
  <c r="I53" i="2"/>
  <c r="H53" i="2"/>
  <c r="E48" i="2"/>
  <c r="C48" i="2"/>
  <c r="B48" i="2"/>
  <c r="E47" i="2"/>
  <c r="B47" i="2"/>
  <c r="E46" i="2"/>
  <c r="C46" i="2"/>
  <c r="B46" i="2"/>
  <c r="E45" i="2"/>
  <c r="C45" i="2"/>
  <c r="B45" i="2"/>
  <c r="AD44" i="2"/>
  <c r="AC44" i="2"/>
  <c r="AB44" i="2"/>
  <c r="AA44" i="2"/>
  <c r="AA43" i="2" s="1"/>
  <c r="Z44" i="2"/>
  <c r="Z43" i="2" s="1"/>
  <c r="Y44" i="2"/>
  <c r="X44" i="2"/>
  <c r="W44" i="2"/>
  <c r="W43" i="2" s="1"/>
  <c r="V44" i="2"/>
  <c r="V43" i="2" s="1"/>
  <c r="U44" i="2"/>
  <c r="U43" i="2" s="1"/>
  <c r="T44" i="2"/>
  <c r="S44" i="2"/>
  <c r="S43" i="2" s="1"/>
  <c r="R44" i="2"/>
  <c r="R43" i="2" s="1"/>
  <c r="Q44" i="2"/>
  <c r="P44" i="2"/>
  <c r="O44" i="2"/>
  <c r="O43" i="2" s="1"/>
  <c r="N44" i="2"/>
  <c r="M44" i="2"/>
  <c r="L44" i="2"/>
  <c r="K44" i="2"/>
  <c r="K43" i="2" s="1"/>
  <c r="J44" i="2"/>
  <c r="J43" i="2" s="1"/>
  <c r="I44" i="2"/>
  <c r="H44" i="2"/>
  <c r="E42" i="2"/>
  <c r="B42" i="2"/>
  <c r="E41" i="2"/>
  <c r="G41" i="2" s="1"/>
  <c r="B41" i="2"/>
  <c r="E40" i="2"/>
  <c r="E39" i="2"/>
  <c r="C39" i="2"/>
  <c r="B39" i="2"/>
  <c r="AD38" i="2"/>
  <c r="AC38" i="2"/>
  <c r="AB38" i="2"/>
  <c r="AA38" i="2"/>
  <c r="AA37" i="2" s="1"/>
  <c r="Z38" i="2"/>
  <c r="Y38" i="2"/>
  <c r="X38" i="2"/>
  <c r="X37" i="2" s="1"/>
  <c r="X35" i="2" s="1"/>
  <c r="X34" i="2" s="1"/>
  <c r="W38" i="2"/>
  <c r="W37" i="2" s="1"/>
  <c r="V38" i="2"/>
  <c r="U38" i="2"/>
  <c r="T38" i="2"/>
  <c r="T37" i="2" s="1"/>
  <c r="S38" i="2"/>
  <c r="S37" i="2" s="1"/>
  <c r="R38" i="2"/>
  <c r="R37" i="2" s="1"/>
  <c r="Q38" i="2"/>
  <c r="Q37" i="2" s="1"/>
  <c r="P38" i="2"/>
  <c r="O38" i="2"/>
  <c r="O37" i="2" s="1"/>
  <c r="N38" i="2"/>
  <c r="N37" i="2" s="1"/>
  <c r="M38" i="2"/>
  <c r="L38" i="2"/>
  <c r="K38" i="2"/>
  <c r="K37" i="2" s="1"/>
  <c r="J38" i="2"/>
  <c r="I38" i="2"/>
  <c r="H38" i="2"/>
  <c r="E33" i="2"/>
  <c r="C33" i="2"/>
  <c r="B33" i="2"/>
  <c r="B133" i="2" s="1"/>
  <c r="E32" i="2"/>
  <c r="B32" i="2"/>
  <c r="E31" i="2"/>
  <c r="C31" i="2"/>
  <c r="B31" i="2"/>
  <c r="E30" i="2"/>
  <c r="C30" i="2"/>
  <c r="B30" i="2"/>
  <c r="AD29" i="2"/>
  <c r="AC29" i="2"/>
  <c r="AB29" i="2"/>
  <c r="AB28" i="2" s="1"/>
  <c r="AB26" i="2" s="1"/>
  <c r="AA29" i="2"/>
  <c r="AA28" i="2" s="1"/>
  <c r="AA26" i="2" s="1"/>
  <c r="Z29" i="2"/>
  <c r="Z28" i="2" s="1"/>
  <c r="Z26" i="2" s="1"/>
  <c r="Y29" i="2"/>
  <c r="X29" i="2"/>
  <c r="X28" i="2" s="1"/>
  <c r="X26" i="2" s="1"/>
  <c r="W29" i="2"/>
  <c r="W28" i="2" s="1"/>
  <c r="W26" i="2" s="1"/>
  <c r="V29" i="2"/>
  <c r="V28" i="2" s="1"/>
  <c r="V26" i="2" s="1"/>
  <c r="U29" i="2"/>
  <c r="T29" i="2"/>
  <c r="T28" i="2" s="1"/>
  <c r="T26" i="2" s="1"/>
  <c r="S29" i="2"/>
  <c r="S28" i="2" s="1"/>
  <c r="S26" i="2" s="1"/>
  <c r="R29" i="2"/>
  <c r="R28" i="2" s="1"/>
  <c r="R26" i="2" s="1"/>
  <c r="Q29" i="2"/>
  <c r="P29" i="2"/>
  <c r="P28" i="2" s="1"/>
  <c r="P26" i="2" s="1"/>
  <c r="O29" i="2"/>
  <c r="O28" i="2" s="1"/>
  <c r="O26" i="2" s="1"/>
  <c r="N29" i="2"/>
  <c r="M29" i="2"/>
  <c r="M28" i="2" s="1"/>
  <c r="M26" i="2" s="1"/>
  <c r="L29" i="2"/>
  <c r="L28" i="2" s="1"/>
  <c r="L26" i="2" s="1"/>
  <c r="K29" i="2"/>
  <c r="K28" i="2" s="1"/>
  <c r="K26" i="2" s="1"/>
  <c r="J29" i="2"/>
  <c r="I29" i="2"/>
  <c r="H29" i="2"/>
  <c r="E22" i="2"/>
  <c r="E25" i="2"/>
  <c r="C25" i="2"/>
  <c r="B25" i="2"/>
  <c r="E24" i="2"/>
  <c r="B24" i="2"/>
  <c r="E23" i="2"/>
  <c r="C23" i="2"/>
  <c r="C21" i="2" s="1"/>
  <c r="C20" i="2" s="1"/>
  <c r="C18" i="2" s="1"/>
  <c r="B23" i="2"/>
  <c r="C22" i="2"/>
  <c r="B22" i="2"/>
  <c r="AD21" i="2"/>
  <c r="AC21" i="2"/>
  <c r="AB21" i="2"/>
  <c r="AA21" i="2"/>
  <c r="AA20" i="2" s="1"/>
  <c r="AA18" i="2" s="1"/>
  <c r="Z21" i="2"/>
  <c r="Y21" i="2"/>
  <c r="X21" i="2"/>
  <c r="W21" i="2"/>
  <c r="W20" i="2" s="1"/>
  <c r="W18" i="2" s="1"/>
  <c r="V21" i="2"/>
  <c r="U21" i="2"/>
  <c r="T21" i="2"/>
  <c r="S21" i="2"/>
  <c r="S20" i="2" s="1"/>
  <c r="S18" i="2" s="1"/>
  <c r="R21" i="2"/>
  <c r="Q21" i="2"/>
  <c r="Q20" i="2" s="1"/>
  <c r="Q18" i="2" s="1"/>
  <c r="P21" i="2"/>
  <c r="O21" i="2"/>
  <c r="O20" i="2" s="1"/>
  <c r="O18" i="2" s="1"/>
  <c r="N21" i="2"/>
  <c r="M21" i="2"/>
  <c r="L21" i="2"/>
  <c r="K21" i="2"/>
  <c r="K20" i="2" s="1"/>
  <c r="K18" i="2" s="1"/>
  <c r="J21" i="2"/>
  <c r="I21" i="2"/>
  <c r="H21" i="2"/>
  <c r="B21" i="2"/>
  <c r="B20" i="2" s="1"/>
  <c r="B18" i="2" s="1"/>
  <c r="E15" i="2"/>
  <c r="E16" i="2"/>
  <c r="E17" i="2"/>
  <c r="E14" i="2"/>
  <c r="C15" i="2"/>
  <c r="C17" i="2"/>
  <c r="C14" i="2"/>
  <c r="B15" i="2"/>
  <c r="B16" i="2"/>
  <c r="B17" i="2"/>
  <c r="B14" i="2"/>
  <c r="H13" i="2"/>
  <c r="AE123" i="2"/>
  <c r="AD115" i="2"/>
  <c r="AE115" i="2"/>
  <c r="AE102" i="2"/>
  <c r="AD94" i="2"/>
  <c r="AE94" i="2"/>
  <c r="AE88" i="2"/>
  <c r="AE82" i="2"/>
  <c r="AE70" i="2"/>
  <c r="AE64" i="2"/>
  <c r="AE58" i="2"/>
  <c r="AE52" i="2"/>
  <c r="AE43" i="2"/>
  <c r="AE37" i="2"/>
  <c r="AE28" i="2"/>
  <c r="AE20" i="2"/>
  <c r="AE18" i="2" s="1"/>
  <c r="AE12" i="2"/>
  <c r="AE10" i="2" s="1"/>
  <c r="AD129" i="2"/>
  <c r="AC129" i="2"/>
  <c r="AB129" i="2"/>
  <c r="AA129" i="2"/>
  <c r="Z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Y129" i="2"/>
  <c r="X129" i="2"/>
  <c r="AC123" i="2"/>
  <c r="Z123" i="2"/>
  <c r="Z121" i="2" s="1"/>
  <c r="Y123" i="2"/>
  <c r="Y121" i="2" s="1"/>
  <c r="X123" i="2"/>
  <c r="X121" i="2" s="1"/>
  <c r="V123" i="2"/>
  <c r="T123" i="2"/>
  <c r="T121" i="2" s="1"/>
  <c r="R123" i="2"/>
  <c r="Q123" i="2"/>
  <c r="Q121" i="2" s="1"/>
  <c r="P123" i="2"/>
  <c r="P121" i="2" s="1"/>
  <c r="N123" i="2"/>
  <c r="L123" i="2"/>
  <c r="L121" i="2" s="1"/>
  <c r="J123" i="2"/>
  <c r="J121" i="2" s="1"/>
  <c r="H123" i="2"/>
  <c r="H121" i="2" s="1"/>
  <c r="AE121" i="2"/>
  <c r="AC121" i="2"/>
  <c r="V121" i="2"/>
  <c r="R121" i="2"/>
  <c r="N121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N115" i="2"/>
  <c r="M115" i="2"/>
  <c r="L115" i="2"/>
  <c r="K115" i="2"/>
  <c r="J115" i="2"/>
  <c r="H115" i="2"/>
  <c r="B108" i="2"/>
  <c r="AD102" i="2"/>
  <c r="AC102" i="2"/>
  <c r="AC100" i="2" s="1"/>
  <c r="Z102" i="2"/>
  <c r="Z100" i="2" s="1"/>
  <c r="Y102" i="2"/>
  <c r="Y100" i="2" s="1"/>
  <c r="V102" i="2"/>
  <c r="V100" i="2" s="1"/>
  <c r="U102" i="2"/>
  <c r="U100" i="2" s="1"/>
  <c r="R102" i="2"/>
  <c r="N102" i="2"/>
  <c r="J102" i="2"/>
  <c r="I102" i="2"/>
  <c r="I100" i="2" s="1"/>
  <c r="AE100" i="2"/>
  <c r="AD100" i="2"/>
  <c r="R100" i="2"/>
  <c r="N100" i="2"/>
  <c r="J100" i="2"/>
  <c r="AB94" i="2"/>
  <c r="AC94" i="2"/>
  <c r="Z94" i="2"/>
  <c r="Y94" i="2"/>
  <c r="X94" i="2"/>
  <c r="V94" i="2"/>
  <c r="U94" i="2"/>
  <c r="T94" i="2"/>
  <c r="R94" i="2"/>
  <c r="P94" i="2"/>
  <c r="N94" i="2"/>
  <c r="M94" i="2"/>
  <c r="L94" i="2"/>
  <c r="J94" i="2"/>
  <c r="I94" i="2"/>
  <c r="H94" i="2"/>
  <c r="AD88" i="2"/>
  <c r="AC88" i="2"/>
  <c r="AB88" i="2"/>
  <c r="Z88" i="2"/>
  <c r="Y88" i="2"/>
  <c r="X88" i="2"/>
  <c r="V88" i="2"/>
  <c r="T88" i="2"/>
  <c r="R88" i="2"/>
  <c r="Q88" i="2"/>
  <c r="P88" i="2"/>
  <c r="N88" i="2"/>
  <c r="L88" i="2"/>
  <c r="J88" i="2"/>
  <c r="H88" i="2"/>
  <c r="AD82" i="2"/>
  <c r="AC82" i="2"/>
  <c r="Z82" i="2"/>
  <c r="Y82" i="2"/>
  <c r="X82" i="2"/>
  <c r="V82" i="2"/>
  <c r="U82" i="2"/>
  <c r="T82" i="2"/>
  <c r="T50" i="2" s="1"/>
  <c r="P82" i="2"/>
  <c r="N82" i="2"/>
  <c r="M82" i="2"/>
  <c r="L82" i="2"/>
  <c r="J82" i="2"/>
  <c r="I82" i="2"/>
  <c r="H82" i="2"/>
  <c r="AD70" i="2"/>
  <c r="AC70" i="2"/>
  <c r="AB70" i="2"/>
  <c r="AA70" i="2"/>
  <c r="Z70" i="2"/>
  <c r="Y70" i="2"/>
  <c r="X70" i="2"/>
  <c r="W70" i="2"/>
  <c r="V70" i="2"/>
  <c r="T70" i="2"/>
  <c r="S70" i="2"/>
  <c r="R70" i="2"/>
  <c r="Q70" i="2"/>
  <c r="P70" i="2"/>
  <c r="O70" i="2"/>
  <c r="N70" i="2"/>
  <c r="L70" i="2"/>
  <c r="J70" i="2"/>
  <c r="I70" i="2"/>
  <c r="H70" i="2"/>
  <c r="AD64" i="2"/>
  <c r="AC64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H64" i="2"/>
  <c r="AD58" i="2"/>
  <c r="AC58" i="2"/>
  <c r="Z58" i="2"/>
  <c r="Y58" i="2"/>
  <c r="X58" i="2"/>
  <c r="V58" i="2"/>
  <c r="T58" i="2"/>
  <c r="R58" i="2"/>
  <c r="P58" i="2"/>
  <c r="N58" i="2"/>
  <c r="L58" i="2"/>
  <c r="J58" i="2"/>
  <c r="I58" i="2"/>
  <c r="H58" i="2"/>
  <c r="AD52" i="2"/>
  <c r="AD50" i="2" s="1"/>
  <c r="AC52" i="2"/>
  <c r="AB52" i="2"/>
  <c r="Z52" i="2"/>
  <c r="Y52" i="2"/>
  <c r="X52" i="2"/>
  <c r="V52" i="2"/>
  <c r="U52" i="2"/>
  <c r="T52" i="2"/>
  <c r="R52" i="2"/>
  <c r="Q52" i="2"/>
  <c r="P52" i="2"/>
  <c r="N52" i="2"/>
  <c r="M52" i="2"/>
  <c r="L52" i="2"/>
  <c r="J52" i="2"/>
  <c r="I52" i="2"/>
  <c r="H52" i="2"/>
  <c r="AD43" i="2"/>
  <c r="AC43" i="2"/>
  <c r="AB43" i="2"/>
  <c r="Y43" i="2"/>
  <c r="X43" i="2"/>
  <c r="T43" i="2"/>
  <c r="Q43" i="2"/>
  <c r="P43" i="2"/>
  <c r="N43" i="2"/>
  <c r="M43" i="2"/>
  <c r="M35" i="2" s="1"/>
  <c r="M34" i="2" s="1"/>
  <c r="L43" i="2"/>
  <c r="L35" i="2" s="1"/>
  <c r="L34" i="2" s="1"/>
  <c r="I43" i="2"/>
  <c r="H43" i="2"/>
  <c r="AD37" i="2"/>
  <c r="AC37" i="2"/>
  <c r="AC35" i="2" s="1"/>
  <c r="AC34" i="2" s="1"/>
  <c r="AB37" i="2"/>
  <c r="AB35" i="2" s="1"/>
  <c r="AB34" i="2" s="1"/>
  <c r="Z37" i="2"/>
  <c r="Y37" i="2"/>
  <c r="V37" i="2"/>
  <c r="U37" i="2"/>
  <c r="P37" i="2"/>
  <c r="P35" i="2" s="1"/>
  <c r="P34" i="2" s="1"/>
  <c r="M37" i="2"/>
  <c r="L37" i="2"/>
  <c r="J37" i="2"/>
  <c r="I37" i="2"/>
  <c r="H37" i="2"/>
  <c r="H35" i="2" s="1"/>
  <c r="H34" i="2" s="1"/>
  <c r="AE35" i="2"/>
  <c r="AE34" i="2" s="1"/>
  <c r="Y35" i="2"/>
  <c r="Y34" i="2" s="1"/>
  <c r="AD28" i="2"/>
  <c r="AD26" i="2" s="1"/>
  <c r="AC28" i="2"/>
  <c r="Y28" i="2"/>
  <c r="U28" i="2"/>
  <c r="U26" i="2" s="1"/>
  <c r="Q28" i="2"/>
  <c r="N28" i="2"/>
  <c r="N26" i="2" s="1"/>
  <c r="J28" i="2"/>
  <c r="J26" i="2" s="1"/>
  <c r="I28" i="2"/>
  <c r="I26" i="2" s="1"/>
  <c r="H28" i="2"/>
  <c r="H26" i="2" s="1"/>
  <c r="AE26" i="2"/>
  <c r="AC26" i="2"/>
  <c r="Y26" i="2"/>
  <c r="Q26" i="2"/>
  <c r="AD20" i="2"/>
  <c r="AC20" i="2"/>
  <c r="AC18" i="2" s="1"/>
  <c r="AB20" i="2"/>
  <c r="Z20" i="2"/>
  <c r="Z18" i="2" s="1"/>
  <c r="Y20" i="2"/>
  <c r="X20" i="2"/>
  <c r="X18" i="2" s="1"/>
  <c r="V20" i="2"/>
  <c r="U20" i="2"/>
  <c r="U18" i="2" s="1"/>
  <c r="T20" i="2"/>
  <c r="R20" i="2"/>
  <c r="R18" i="2" s="1"/>
  <c r="P20" i="2"/>
  <c r="P18" i="2" s="1"/>
  <c r="N20" i="2"/>
  <c r="M20" i="2"/>
  <c r="M18" i="2" s="1"/>
  <c r="L20" i="2"/>
  <c r="J20" i="2"/>
  <c r="J18" i="2" s="1"/>
  <c r="I20" i="2"/>
  <c r="I18" i="2" s="1"/>
  <c r="H20" i="2"/>
  <c r="H18" i="2" s="1"/>
  <c r="AD18" i="2"/>
  <c r="AB18" i="2"/>
  <c r="Y18" i="2"/>
  <c r="V18" i="2"/>
  <c r="T18" i="2"/>
  <c r="N18" i="2"/>
  <c r="L18" i="2"/>
  <c r="AD13" i="2"/>
  <c r="AD12" i="2" s="1"/>
  <c r="AD10" i="2" s="1"/>
  <c r="AC13" i="2"/>
  <c r="AB13" i="2"/>
  <c r="AB12" i="2" s="1"/>
  <c r="AB10" i="2" s="1"/>
  <c r="AA13" i="2"/>
  <c r="AA12" i="2" s="1"/>
  <c r="AA10" i="2" s="1"/>
  <c r="Z13" i="2"/>
  <c r="Z12" i="2" s="1"/>
  <c r="Z10" i="2" s="1"/>
  <c r="Y13" i="2"/>
  <c r="X13" i="2"/>
  <c r="X12" i="2" s="1"/>
  <c r="X10" i="2" s="1"/>
  <c r="W13" i="2"/>
  <c r="W12" i="2" s="1"/>
  <c r="W10" i="2" s="1"/>
  <c r="V13" i="2"/>
  <c r="V12" i="2" s="1"/>
  <c r="V10" i="2" s="1"/>
  <c r="U13" i="2"/>
  <c r="T13" i="2"/>
  <c r="S13" i="2"/>
  <c r="R13" i="2"/>
  <c r="R12" i="2" s="1"/>
  <c r="R10" i="2" s="1"/>
  <c r="Q13" i="2"/>
  <c r="P13" i="2"/>
  <c r="O13" i="2"/>
  <c r="O12" i="2" s="1"/>
  <c r="O10" i="2" s="1"/>
  <c r="N13" i="2"/>
  <c r="N12" i="2" s="1"/>
  <c r="N10" i="2" s="1"/>
  <c r="M13" i="2"/>
  <c r="M12" i="2" s="1"/>
  <c r="M10" i="2" s="1"/>
  <c r="L13" i="2"/>
  <c r="K13" i="2"/>
  <c r="K12" i="2" s="1"/>
  <c r="K10" i="2" s="1"/>
  <c r="J13" i="2"/>
  <c r="I13" i="2"/>
  <c r="I12" i="2" s="1"/>
  <c r="I10" i="2" s="1"/>
  <c r="H12" i="2"/>
  <c r="H10" i="2" s="1"/>
  <c r="C13" i="2"/>
  <c r="AC12" i="2"/>
  <c r="AC10" i="2" s="1"/>
  <c r="AC9" i="2" s="1"/>
  <c r="Y12" i="2"/>
  <c r="U12" i="2"/>
  <c r="U10" i="2" s="1"/>
  <c r="T12" i="2"/>
  <c r="S12" i="2"/>
  <c r="S10" i="2" s="1"/>
  <c r="Q12" i="2"/>
  <c r="Q10" i="2" s="1"/>
  <c r="P12" i="2"/>
  <c r="P10" i="2" s="1"/>
  <c r="L12" i="2"/>
  <c r="J12" i="2"/>
  <c r="Y10" i="2"/>
  <c r="T10" i="2"/>
  <c r="L10" i="2"/>
  <c r="J10" i="2"/>
  <c r="F86" i="2" l="1"/>
  <c r="G86" i="2"/>
  <c r="U35" i="2"/>
  <c r="U34" i="2" s="1"/>
  <c r="B132" i="2"/>
  <c r="U50" i="2"/>
  <c r="U49" i="2" s="1"/>
  <c r="C50" i="2"/>
  <c r="S50" i="2"/>
  <c r="Q50" i="2"/>
  <c r="Q49" i="2" s="1"/>
  <c r="O50" i="2"/>
  <c r="O49" i="2" s="1"/>
  <c r="E131" i="2"/>
  <c r="G47" i="2"/>
  <c r="F47" i="2"/>
  <c r="Q35" i="2"/>
  <c r="Q34" i="2" s="1"/>
  <c r="F41" i="2"/>
  <c r="B83" i="2"/>
  <c r="B82" i="2" s="1"/>
  <c r="B131" i="2"/>
  <c r="E132" i="2"/>
  <c r="E103" i="2"/>
  <c r="E102" i="2" s="1"/>
  <c r="E95" i="2"/>
  <c r="E94" i="2" s="1"/>
  <c r="E71" i="2"/>
  <c r="E70" i="2" s="1"/>
  <c r="F70" i="2" s="1"/>
  <c r="M50" i="2"/>
  <c r="M49" i="2" s="1"/>
  <c r="E133" i="2"/>
  <c r="E130" i="2"/>
  <c r="B59" i="2"/>
  <c r="B58" i="2" s="1"/>
  <c r="F56" i="2"/>
  <c r="E65" i="2"/>
  <c r="E64" i="2" s="1"/>
  <c r="F64" i="2" s="1"/>
  <c r="B124" i="2"/>
  <c r="B123" i="2" s="1"/>
  <c r="B121" i="2" s="1"/>
  <c r="B65" i="2"/>
  <c r="B64" i="2" s="1"/>
  <c r="M9" i="2"/>
  <c r="E124" i="2"/>
  <c r="E116" i="2"/>
  <c r="E115" i="2" s="1"/>
  <c r="E109" i="2"/>
  <c r="E89" i="2"/>
  <c r="E88" i="2" s="1"/>
  <c r="E83" i="2"/>
  <c r="I49" i="2"/>
  <c r="E59" i="2"/>
  <c r="E53" i="2"/>
  <c r="E44" i="2"/>
  <c r="E38" i="2"/>
  <c r="E37" i="2" s="1"/>
  <c r="E29" i="2"/>
  <c r="E28" i="2" s="1"/>
  <c r="E26" i="2" s="1"/>
  <c r="E21" i="2"/>
  <c r="E20" i="2" s="1"/>
  <c r="E18" i="2" s="1"/>
  <c r="F17" i="2"/>
  <c r="F16" i="2"/>
  <c r="F14" i="2"/>
  <c r="E13" i="2"/>
  <c r="E12" i="2" s="1"/>
  <c r="E10" i="2" s="1"/>
  <c r="B29" i="2"/>
  <c r="C29" i="2"/>
  <c r="F15" i="2"/>
  <c r="C12" i="2"/>
  <c r="U9" i="2"/>
  <c r="Y49" i="2"/>
  <c r="Q9" i="2"/>
  <c r="I9" i="2"/>
  <c r="Y9" i="2"/>
  <c r="I35" i="2"/>
  <c r="I34" i="2" s="1"/>
  <c r="B53" i="2"/>
  <c r="B52" i="2" s="1"/>
  <c r="B50" i="2" s="1"/>
  <c r="B49" i="2" s="1"/>
  <c r="AD35" i="2"/>
  <c r="AD34" i="2" s="1"/>
  <c r="T35" i="2"/>
  <c r="T34" i="2" s="1"/>
  <c r="N35" i="2"/>
  <c r="N34" i="2" s="1"/>
  <c r="B44" i="2"/>
  <c r="B43" i="2" s="1"/>
  <c r="C44" i="2"/>
  <c r="B38" i="2"/>
  <c r="C38" i="2"/>
  <c r="AB100" i="2"/>
  <c r="L49" i="2"/>
  <c r="B100" i="2"/>
  <c r="AC49" i="2"/>
  <c r="H49" i="2"/>
  <c r="X49" i="2"/>
  <c r="T49" i="2"/>
  <c r="P49" i="2"/>
  <c r="AD49" i="2"/>
  <c r="N49" i="2"/>
  <c r="K49" i="2"/>
  <c r="S49" i="2"/>
  <c r="W49" i="2"/>
  <c r="AA49" i="2"/>
  <c r="C49" i="2"/>
  <c r="J49" i="2"/>
  <c r="Z49" i="2"/>
  <c r="V49" i="2"/>
  <c r="R49" i="2"/>
  <c r="O35" i="2"/>
  <c r="O34" i="2" s="1"/>
  <c r="W35" i="2"/>
  <c r="W34" i="2" s="1"/>
  <c r="AA35" i="2"/>
  <c r="AA34" i="2" s="1"/>
  <c r="J35" i="2"/>
  <c r="J34" i="2" s="1"/>
  <c r="Z35" i="2"/>
  <c r="Z34" i="2" s="1"/>
  <c r="K35" i="2"/>
  <c r="K34" i="2" s="1"/>
  <c r="V35" i="2"/>
  <c r="V34" i="2" s="1"/>
  <c r="S35" i="2"/>
  <c r="S34" i="2" s="1"/>
  <c r="R35" i="2"/>
  <c r="R34" i="2" s="1"/>
  <c r="J9" i="2"/>
  <c r="AB9" i="2"/>
  <c r="O9" i="2"/>
  <c r="S9" i="2"/>
  <c r="AA9" i="2"/>
  <c r="H9" i="2"/>
  <c r="K9" i="2"/>
  <c r="W9" i="2"/>
  <c r="N9" i="2"/>
  <c r="R9" i="2"/>
  <c r="V9" i="2"/>
  <c r="Z9" i="2"/>
  <c r="AD9" i="2"/>
  <c r="L9" i="2"/>
  <c r="P9" i="2"/>
  <c r="T9" i="2"/>
  <c r="X9" i="2"/>
  <c r="B13" i="2"/>
  <c r="AE49" i="2"/>
  <c r="AE9" i="2"/>
  <c r="B129" i="2" l="1"/>
  <c r="F132" i="2"/>
  <c r="F71" i="2"/>
  <c r="F131" i="2"/>
  <c r="F103" i="2"/>
  <c r="F65" i="2"/>
  <c r="E123" i="2"/>
  <c r="F124" i="2"/>
  <c r="E100" i="2"/>
  <c r="F100" i="2" s="1"/>
  <c r="F102" i="2"/>
  <c r="E82" i="2"/>
  <c r="F82" i="2" s="1"/>
  <c r="F83" i="2"/>
  <c r="E58" i="2"/>
  <c r="F58" i="2" s="1"/>
  <c r="F59" i="2"/>
  <c r="E52" i="2"/>
  <c r="F53" i="2"/>
  <c r="E43" i="2"/>
  <c r="F43" i="2" s="1"/>
  <c r="F44" i="2"/>
  <c r="E9" i="2"/>
  <c r="G132" i="2"/>
  <c r="E129" i="2"/>
  <c r="C43" i="2"/>
  <c r="G44" i="2"/>
  <c r="C37" i="2"/>
  <c r="G37" i="2" s="1"/>
  <c r="G38" i="2"/>
  <c r="B37" i="2"/>
  <c r="F37" i="2" s="1"/>
  <c r="F38" i="2"/>
  <c r="C28" i="2"/>
  <c r="G29" i="2"/>
  <c r="B28" i="2"/>
  <c r="F29" i="2"/>
  <c r="C10" i="2"/>
  <c r="B12" i="2"/>
  <c r="AB49" i="2"/>
  <c r="E50" i="2" l="1"/>
  <c r="C35" i="2"/>
  <c r="C34" i="2" s="1"/>
  <c r="E35" i="2"/>
  <c r="E121" i="2"/>
  <c r="F121" i="2" s="1"/>
  <c r="F123" i="2"/>
  <c r="F52" i="2"/>
  <c r="G43" i="2"/>
  <c r="B35" i="2"/>
  <c r="B34" i="2" s="1"/>
  <c r="B26" i="2"/>
  <c r="F26" i="2" s="1"/>
  <c r="F28" i="2"/>
  <c r="C26" i="2"/>
  <c r="G26" i="2" s="1"/>
  <c r="G28" i="2"/>
  <c r="B10" i="2"/>
  <c r="G35" i="2" l="1"/>
  <c r="E49" i="2"/>
  <c r="E34" i="2"/>
  <c r="G34" i="2" s="1"/>
  <c r="F35" i="2"/>
  <c r="C9" i="2"/>
  <c r="G9" i="2" s="1"/>
  <c r="B9" i="2"/>
  <c r="F9" i="2" s="1"/>
  <c r="F34" i="2" l="1"/>
</calcChain>
</file>

<file path=xl/sharedStrings.xml><?xml version="1.0" encoding="utf-8"?>
<sst xmlns="http://schemas.openxmlformats.org/spreadsheetml/2006/main" count="187" uniqueCount="74">
  <si>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</si>
  <si>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</si>
  <si>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</si>
  <si>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</si>
  <si>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</si>
  <si>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</si>
  <si>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</si>
  <si>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</si>
  <si>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</si>
  <si>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</si>
  <si>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</si>
  <si>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</si>
  <si>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</si>
  <si>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</si>
  <si>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</si>
  <si>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</si>
  <si>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</si>
  <si>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</si>
  <si>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</si>
  <si>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</si>
  <si>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</si>
  <si>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Мероприятия:</t>
  </si>
  <si>
    <t>бюджет города Когалыма</t>
  </si>
  <si>
    <t>2. "Мониторинг социально-экономического развития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</si>
  <si>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</si>
  <si>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</si>
  <si>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</si>
  <si>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</si>
  <si>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Итого по программе, в том числе</t>
  </si>
  <si>
    <t>Ответственный за составление сетевого графика</t>
  </si>
  <si>
    <t>Бархатова Н.С.</t>
  </si>
  <si>
    <t>93-831</t>
  </si>
  <si>
    <t>Начальник управления экономики</t>
  </si>
  <si>
    <t>Е.Г.Загорская</t>
  </si>
  <si>
    <t>План на 2015 год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</si>
  <si>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</si>
  <si>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Всего</t>
  </si>
  <si>
    <t>5. "Гранты в форме субсидии физическим лицам - победителям конкурсов в сфере услуг связи города Когалыма".</t>
  </si>
  <si>
    <t>6. "Обеспечение деятельности управления экономики Администрации города Когалыма".</t>
  </si>
  <si>
    <t>Задача 4.                                                       "Оптимизация предоставления муниципальных услуг, в том числе путем организации их предоставления по принципу "одного окна".</t>
  </si>
  <si>
    <t>7. "Обеспечение деятельности муниципального автономного учреждения "Многофункциональный центр предоствления государственных и муниципальных услуг".</t>
  </si>
  <si>
    <t>8. "Реализация административной реформы в городе Когалыме в рамках полномочий Администрации города Когалыма".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</si>
  <si>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</si>
  <si>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</si>
  <si>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</si>
  <si>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</si>
  <si>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Муниципальная программа "Социально-экономическое развитие и инвестиции муниципального образования город Когалым на 2014-2017 годы"</t>
  </si>
  <si>
    <t>Подпрограмма 4. "Развитие малого и среднего предпринимательства в городе Когалыме на 2014-2017 годы"</t>
  </si>
  <si>
    <t>Задача 2.  "Создание условий для удовлетворения спроса населения на товары и услуги".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</si>
  <si>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</si>
  <si>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Задача 3. "Обеспечение деятельности управления экономики".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</si>
  <si>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</si>
  <si>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</si>
  <si>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</si>
  <si>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</si>
  <si>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</si>
  <si>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</si>
  <si>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</si>
  <si>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</si>
  <si>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</si>
  <si>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</si>
  <si>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Выделены денежные средства на приобретение статистических сборников.</t>
  </si>
  <si>
    <t>Разработана документация на право заключить муниципальный контракт на оказание услуг по организации и проведению мониторинга деятельности малого и среднего предпринимательства в городе Когалыме (аукцион запланирован на июль 2015 года).</t>
  </si>
  <si>
    <t>Проведено два заседания Координационного совета по развитию малого и среднего предпринимательства в городе Когалыме. Проведено три круглых стола: совместно с Сургутским филиалом Фонда поддержки предпринимательства Югры на тему: "Развитие негосударственного сектора в сфере социального обслуживания граждан"; при участии представителей инспекции Федеральной налоговой службы России по г. Когалыму на тему: "Налоговая политика РФ в современных условиях"; совместно с фондом поддержки предпринимательства Югры проведен круглый стол на тему: "Возможности кредитных организаций в текущих экономических условиях. Как достичь баланса между потребностью бизнеса и условиями кредитования".</t>
  </si>
  <si>
    <t xml:space="preserve">10 февраля 2015 года проведена встреча Губернатора Ханты-Мансийского автономного округа - Югры с предпринимательским сообществом города Когалыма.                                                                      25.05.2015 года прошло торжественное вручение благодарственных писем Администрацией города Когалыма и торгово-промышленной палаты ХМАО-Югры предпринимателям города Когалыма за добросовестный труд и профессионализм, за активное участие в проведении мероприятий, посвященных 70-ой годовщине со дня Победы в Великой Отечественной Войне. Данное мероприятие было приурочено к празднованию "Дня российского предпринимателя". 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</si>
  <si>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01.08.2015 г.</t>
  </si>
  <si>
    <t>План на 01.08.2015</t>
  </si>
  <si>
    <t>Профинансировано на 01.08.15</t>
  </si>
  <si>
    <t>Разработана документация на право заключить муниципальный контракт на оказание услуг по размещению информационных материалов, трансляция объявлений "бегущей строкой". Аукцион, проведенный в мае 2015 года, признан несостоявшимся по причине несоответствия установленным требованиям. Аукцион размещен повторно на июль месяц.                                                                                       Итоги повторного электронного аукциона были проведены в конце июля. Договор заключен от 20.07.2015г. Расходование средств ожидается в период с августа по декабрь месяц.</t>
  </si>
  <si>
    <t xml:space="preserve">В период с 28.05.2015 по 11.06.2015 производился прием заявок для участия в конкурсе для получения грантовой поддержки социального предпринимательства. 25.06.2015 проведен конкурс для получения грантовой поддержки социального предпринимательства. По итогам конкурса определен победитель ИП Остапенко Наталья Вячеславовна по бизнес-плану на тему: "Водно-развлекательный парк для детей и взрослых "Пингвин".                                                                                                                           В соответствии с условиями договора, оплата произведена в течение 10 дней. </t>
  </si>
  <si>
    <t>Экономия 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</si>
  <si>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 xml:space="preserve"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осуществляет МФЦ.                                                                                                                                                          В январе 2015 года между Администрацией города Когалыма и МФЦ заключены соглашения от 01.01.2015 " № 1 "О порядке и условиях предоставления субсидии на возмещение нормативных затрат, связанных с выполнением муниципальных услуг (с учетом дополнительного согшения от 19.02.2015) и соглашение от 01.01.2015 № 2 на предоставление субсидии на иные цели."                                                                      В нормативно-правовые акты внесены поправки, расширяющие текущий перечень государственных и муниципальных услуг, предоставляемых в центрах, в рамках девяти основных жизненных ситуаций: рождение ребенка, выход на пенсию, индивидуальное жилищное строительство, утрата документов, открытие своего дела (малое предпринимательство), приобретение жилого помещения, смена места жительства, утрата документов, утрата близкого человека.                                                                                                                                           С 01.07.2015 г. МФЦ сменило свое наименование на новый общероссийский бренд - центр государственных и муниципальных услуг "Мои документы", но при этом график работы и перечень предоставляемых услуг остается прежним. </t>
  </si>
  <si>
    <t>Экономия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</si>
  <si>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>Разработана документация на право заключить муниципальный контракт на оказание образовательных услуг по проведению обучающих семинаров для субъектов малого и среднего предпринимательства, для работников субъектов малого и среднего предпринимательства, а также для лиц , желающих заниматься предпринимательской деятельностью (аукцион запланирован на июль 2015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</si>
</sst>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14" fontId="1" fillId="0" borderId="0" xfId="0" applyNumberFormat="1" applyFont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4" fontId="0" fillId="0" borderId="0" xfId="0" applyNumberFormat="1"/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7" fillId="6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left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166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80" zoomScaleNormal="80" zoomScaleSheetLayoutView="40" workbookViewId="0">
      <pane ySplit="7" topLeftCell="A8" activePane="bottomLeft" state="frozen"/>
      <selection pane="bottomLeft" activeCell="AF116" sqref="AF116"/>
    </sheetView>
  </sheetViews>
  <sheetFormatPr defaultRowHeight="15" x14ac:dyDescent="0.25"/>
  <cols>
    <col min="1" max="1" width="65.140625" style="16" customWidth="1"/>
    <col min="2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7"/>
      <c r="P1" s="7"/>
      <c r="Q1" s="7"/>
      <c r="R1" s="7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3" ht="20.25" x14ac:dyDescent="0.3">
      <c r="A2" s="17" t="s">
        <v>65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1"/>
      <c r="V2" s="11"/>
      <c r="W2" s="11"/>
      <c r="X2" s="11"/>
      <c r="Y2" s="11"/>
      <c r="Z2" s="8"/>
      <c r="AA2" s="8"/>
      <c r="AB2" s="8"/>
      <c r="AC2" s="1"/>
      <c r="AD2" s="1"/>
      <c r="AE2" s="1"/>
      <c r="AF2" s="1"/>
      <c r="AG2" s="1"/>
    </row>
    <row r="4" spans="1:33" s="20" customFormat="1" ht="37.5" customHeight="1" x14ac:dyDescent="0.25">
      <c r="A4" s="60" t="s">
        <v>0</v>
      </c>
      <c r="B4" s="61" t="s">
        <v>34</v>
      </c>
      <c r="C4" s="61" t="s">
        <v>66</v>
      </c>
      <c r="D4" s="61" t="s">
        <v>67</v>
      </c>
      <c r="E4" s="61" t="s">
        <v>1</v>
      </c>
      <c r="F4" s="63" t="s">
        <v>2</v>
      </c>
      <c r="G4" s="63"/>
      <c r="H4" s="63" t="s">
        <v>3</v>
      </c>
      <c r="I4" s="63"/>
      <c r="J4" s="63" t="s">
        <v>4</v>
      </c>
      <c r="K4" s="63"/>
      <c r="L4" s="63" t="s">
        <v>5</v>
      </c>
      <c r="M4" s="63"/>
      <c r="N4" s="63" t="s">
        <v>6</v>
      </c>
      <c r="O4" s="63"/>
      <c r="P4" s="63" t="s">
        <v>7</v>
      </c>
      <c r="Q4" s="63"/>
      <c r="R4" s="63" t="s">
        <v>8</v>
      </c>
      <c r="S4" s="63"/>
      <c r="T4" s="63" t="s">
        <v>9</v>
      </c>
      <c r="U4" s="63"/>
      <c r="V4" s="63" t="s">
        <v>10</v>
      </c>
      <c r="W4" s="63"/>
      <c r="X4" s="63" t="s">
        <v>11</v>
      </c>
      <c r="Y4" s="63"/>
      <c r="Z4" s="63" t="s">
        <v>12</v>
      </c>
      <c r="AA4" s="63"/>
      <c r="AB4" s="63" t="s">
        <v>13</v>
      </c>
      <c r="AC4" s="63"/>
      <c r="AD4" s="66" t="s">
        <v>14</v>
      </c>
      <c r="AE4" s="67"/>
      <c r="AF4" s="60" t="s">
        <v>15</v>
      </c>
    </row>
    <row r="5" spans="1:33" s="20" customFormat="1" ht="49.5" x14ac:dyDescent="0.25">
      <c r="A5" s="60"/>
      <c r="B5" s="62"/>
      <c r="C5" s="62"/>
      <c r="D5" s="64"/>
      <c r="E5" s="62"/>
      <c r="F5" s="21" t="s">
        <v>16</v>
      </c>
      <c r="G5" s="21" t="s">
        <v>17</v>
      </c>
      <c r="H5" s="22" t="s">
        <v>18</v>
      </c>
      <c r="I5" s="22" t="s">
        <v>19</v>
      </c>
      <c r="J5" s="22" t="s">
        <v>18</v>
      </c>
      <c r="K5" s="22" t="s">
        <v>19</v>
      </c>
      <c r="L5" s="22" t="s">
        <v>18</v>
      </c>
      <c r="M5" s="22" t="s">
        <v>19</v>
      </c>
      <c r="N5" s="22" t="s">
        <v>18</v>
      </c>
      <c r="O5" s="22" t="s">
        <v>19</v>
      </c>
      <c r="P5" s="22" t="s">
        <v>18</v>
      </c>
      <c r="Q5" s="22" t="s">
        <v>19</v>
      </c>
      <c r="R5" s="22" t="s">
        <v>18</v>
      </c>
      <c r="S5" s="22" t="s">
        <v>19</v>
      </c>
      <c r="T5" s="22" t="s">
        <v>18</v>
      </c>
      <c r="U5" s="22" t="s">
        <v>19</v>
      </c>
      <c r="V5" s="22" t="s">
        <v>18</v>
      </c>
      <c r="W5" s="22" t="s">
        <v>19</v>
      </c>
      <c r="X5" s="22" t="s">
        <v>18</v>
      </c>
      <c r="Y5" s="22" t="s">
        <v>19</v>
      </c>
      <c r="Z5" s="22" t="s">
        <v>18</v>
      </c>
      <c r="AA5" s="22" t="s">
        <v>19</v>
      </c>
      <c r="AB5" s="22" t="s">
        <v>18</v>
      </c>
      <c r="AC5" s="22" t="s">
        <v>19</v>
      </c>
      <c r="AD5" s="22" t="s">
        <v>18</v>
      </c>
      <c r="AE5" s="22" t="s">
        <v>19</v>
      </c>
      <c r="AF5" s="60"/>
    </row>
    <row r="6" spans="1:33" s="24" customFormat="1" ht="16.5" x14ac:dyDescent="0.25">
      <c r="A6" s="23">
        <v>1</v>
      </c>
      <c r="B6" s="23">
        <v>2</v>
      </c>
      <c r="C6" s="23">
        <v>3</v>
      </c>
      <c r="D6" s="23"/>
      <c r="E6" s="23">
        <v>4</v>
      </c>
      <c r="F6" s="23">
        <v>5</v>
      </c>
      <c r="G6" s="23">
        <v>6</v>
      </c>
      <c r="H6" s="23">
        <v>3</v>
      </c>
      <c r="I6" s="23">
        <v>8</v>
      </c>
      <c r="J6" s="23">
        <v>4</v>
      </c>
      <c r="K6" s="23">
        <v>10</v>
      </c>
      <c r="L6" s="23">
        <v>5</v>
      </c>
      <c r="M6" s="23">
        <v>12</v>
      </c>
      <c r="N6" s="23">
        <v>6</v>
      </c>
      <c r="O6" s="23">
        <v>14</v>
      </c>
      <c r="P6" s="23">
        <v>7</v>
      </c>
      <c r="Q6" s="23">
        <v>16</v>
      </c>
      <c r="R6" s="23">
        <v>8</v>
      </c>
      <c r="S6" s="23">
        <v>18</v>
      </c>
      <c r="T6" s="23">
        <v>9</v>
      </c>
      <c r="U6" s="23">
        <v>20</v>
      </c>
      <c r="V6" s="23">
        <v>10</v>
      </c>
      <c r="W6" s="23">
        <v>22</v>
      </c>
      <c r="X6" s="23">
        <v>11</v>
      </c>
      <c r="Y6" s="23">
        <v>24</v>
      </c>
      <c r="Z6" s="23">
        <v>12</v>
      </c>
      <c r="AA6" s="23">
        <v>26</v>
      </c>
      <c r="AB6" s="23">
        <v>13</v>
      </c>
      <c r="AC6" s="23">
        <v>28</v>
      </c>
      <c r="AD6" s="23">
        <v>14</v>
      </c>
      <c r="AE6" s="23">
        <v>30</v>
      </c>
      <c r="AF6" s="23">
        <v>31</v>
      </c>
    </row>
    <row r="7" spans="1:33" s="27" customFormat="1" ht="16.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  <c r="Y7" s="26"/>
      <c r="Z7" s="26"/>
      <c r="AA7" s="26"/>
      <c r="AB7" s="26"/>
      <c r="AC7" s="26"/>
      <c r="AD7" s="26"/>
      <c r="AE7" s="26"/>
      <c r="AF7" s="26"/>
    </row>
    <row r="8" spans="1:33" s="27" customFormat="1" ht="16.5" x14ac:dyDescent="0.25">
      <c r="A8" s="28" t="s">
        <v>46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3" s="33" customFormat="1" ht="33" x14ac:dyDescent="0.25">
      <c r="A9" s="30" t="s">
        <v>20</v>
      </c>
      <c r="B9" s="31">
        <f>B10+B18+B26</f>
        <v>24048.6</v>
      </c>
      <c r="C9" s="31">
        <f t="shared" ref="C9:AE9" si="0">C10+C18+C26</f>
        <v>16434.212</v>
      </c>
      <c r="D9" s="31">
        <f t="shared" si="0"/>
        <v>15552.07</v>
      </c>
      <c r="E9" s="31">
        <f t="shared" si="0"/>
        <v>15552.074000000001</v>
      </c>
      <c r="F9" s="32">
        <f>E9/B9*100</f>
        <v>64.669352893723556</v>
      </c>
      <c r="G9" s="31">
        <f>E9/C9*100</f>
        <v>94.632307286774704</v>
      </c>
      <c r="H9" s="31">
        <f t="shared" si="0"/>
        <v>5077.8119999999999</v>
      </c>
      <c r="I9" s="31">
        <f t="shared" si="0"/>
        <v>4066.732</v>
      </c>
      <c r="J9" s="31">
        <f t="shared" si="0"/>
        <v>2171.3090000000002</v>
      </c>
      <c r="K9" s="31">
        <f t="shared" si="0"/>
        <v>2469.0920000000001</v>
      </c>
      <c r="L9" s="31">
        <f t="shared" si="0"/>
        <v>964.00699999999995</v>
      </c>
      <c r="M9" s="31">
        <f t="shared" si="0"/>
        <v>1127.5630000000001</v>
      </c>
      <c r="N9" s="31">
        <f t="shared" si="0"/>
        <v>2057.7170000000001</v>
      </c>
      <c r="O9" s="31">
        <f t="shared" si="0"/>
        <v>1884.5709999999999</v>
      </c>
      <c r="P9" s="31">
        <f t="shared" si="0"/>
        <v>1514.9829999999999</v>
      </c>
      <c r="Q9" s="31">
        <f t="shared" si="0"/>
        <v>2210.9769999999999</v>
      </c>
      <c r="R9" s="31">
        <f t="shared" si="0"/>
        <v>2084.2930000000001</v>
      </c>
      <c r="S9" s="31">
        <f t="shared" si="0"/>
        <v>1852.2860000000001</v>
      </c>
      <c r="T9" s="31">
        <f t="shared" si="0"/>
        <v>2564.0909999999999</v>
      </c>
      <c r="U9" s="31">
        <f t="shared" si="0"/>
        <v>1940.8530000000001</v>
      </c>
      <c r="V9" s="31">
        <f t="shared" si="0"/>
        <v>1279.2829999999999</v>
      </c>
      <c r="W9" s="31">
        <f t="shared" si="0"/>
        <v>0</v>
      </c>
      <c r="X9" s="31">
        <f t="shared" si="0"/>
        <v>980.22300000000007</v>
      </c>
      <c r="Y9" s="31">
        <f t="shared" si="0"/>
        <v>0</v>
      </c>
      <c r="Z9" s="31">
        <f t="shared" si="0"/>
        <v>1852.3810000000001</v>
      </c>
      <c r="AA9" s="31">
        <f t="shared" si="0"/>
        <v>0</v>
      </c>
      <c r="AB9" s="31">
        <f t="shared" si="0"/>
        <v>932.61300000000006</v>
      </c>
      <c r="AC9" s="31">
        <f t="shared" si="0"/>
        <v>0</v>
      </c>
      <c r="AD9" s="31">
        <f t="shared" si="0"/>
        <v>2569.8880000000004</v>
      </c>
      <c r="AE9" s="31">
        <f t="shared" si="0"/>
        <v>0</v>
      </c>
      <c r="AF9" s="31"/>
    </row>
    <row r="10" spans="1:33" s="33" customFormat="1" ht="60.75" customHeight="1" x14ac:dyDescent="0.25">
      <c r="A10" s="34" t="s">
        <v>35</v>
      </c>
      <c r="B10" s="35">
        <f>B12</f>
        <v>21</v>
      </c>
      <c r="C10" s="35">
        <f t="shared" ref="C10:AE10" si="1">C12</f>
        <v>0</v>
      </c>
      <c r="D10" s="35">
        <f t="shared" si="1"/>
        <v>0</v>
      </c>
      <c r="E10" s="35">
        <f t="shared" si="1"/>
        <v>0</v>
      </c>
      <c r="F10" s="35">
        <v>0</v>
      </c>
      <c r="G10" s="35"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11.127000000000001</v>
      </c>
      <c r="W10" s="35">
        <f t="shared" si="1"/>
        <v>0</v>
      </c>
      <c r="X10" s="35">
        <f t="shared" si="1"/>
        <v>1.6339999999999999</v>
      </c>
      <c r="Y10" s="35">
        <f t="shared" si="1"/>
        <v>0</v>
      </c>
      <c r="Z10" s="35">
        <f t="shared" si="1"/>
        <v>1.6339999999999999</v>
      </c>
      <c r="AA10" s="35">
        <f t="shared" si="1"/>
        <v>0</v>
      </c>
      <c r="AB10" s="35">
        <f t="shared" si="1"/>
        <v>1.8160000000000001</v>
      </c>
      <c r="AC10" s="35">
        <f t="shared" si="1"/>
        <v>0</v>
      </c>
      <c r="AD10" s="35">
        <f t="shared" si="1"/>
        <v>4.7889999999999997</v>
      </c>
      <c r="AE10" s="35">
        <f t="shared" si="1"/>
        <v>0</v>
      </c>
      <c r="AF10" s="35"/>
    </row>
    <row r="11" spans="1:33" s="33" customFormat="1" ht="16.5" x14ac:dyDescent="0.25">
      <c r="A11" s="36" t="s">
        <v>21</v>
      </c>
      <c r="B11" s="37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</row>
    <row r="12" spans="1:33" s="33" customFormat="1" ht="33" x14ac:dyDescent="0.25">
      <c r="A12" s="42" t="s">
        <v>23</v>
      </c>
      <c r="B12" s="43">
        <f>B13</f>
        <v>21</v>
      </c>
      <c r="C12" s="43">
        <f t="shared" ref="C12:AE12" si="2">C13</f>
        <v>0</v>
      </c>
      <c r="D12" s="43">
        <f t="shared" si="2"/>
        <v>0</v>
      </c>
      <c r="E12" s="43">
        <f t="shared" si="2"/>
        <v>0</v>
      </c>
      <c r="F12" s="43">
        <v>0</v>
      </c>
      <c r="G12" s="43"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43">
        <f t="shared" si="2"/>
        <v>11.127000000000001</v>
      </c>
      <c r="W12" s="43">
        <f t="shared" si="2"/>
        <v>0</v>
      </c>
      <c r="X12" s="43">
        <f t="shared" si="2"/>
        <v>1.6339999999999999</v>
      </c>
      <c r="Y12" s="43">
        <f t="shared" si="2"/>
        <v>0</v>
      </c>
      <c r="Z12" s="43">
        <f t="shared" si="2"/>
        <v>1.6339999999999999</v>
      </c>
      <c r="AA12" s="43">
        <f t="shared" si="2"/>
        <v>0</v>
      </c>
      <c r="AB12" s="43">
        <f t="shared" si="2"/>
        <v>1.8160000000000001</v>
      </c>
      <c r="AC12" s="43">
        <f t="shared" si="2"/>
        <v>0</v>
      </c>
      <c r="AD12" s="43">
        <f t="shared" si="2"/>
        <v>4.7889999999999997</v>
      </c>
      <c r="AE12" s="43">
        <f t="shared" si="2"/>
        <v>0</v>
      </c>
      <c r="AF12" s="19" t="s">
        <v>61</v>
      </c>
    </row>
    <row r="13" spans="1:33" s="33" customFormat="1" ht="16.5" x14ac:dyDescent="0.25">
      <c r="A13" s="44" t="s">
        <v>36</v>
      </c>
      <c r="B13" s="45">
        <f>B14+B15+B16+B17</f>
        <v>21</v>
      </c>
      <c r="C13" s="45">
        <f t="shared" ref="C13:AD13" si="3">C14+C15+C16+C17</f>
        <v>0</v>
      </c>
      <c r="D13" s="45">
        <v>0</v>
      </c>
      <c r="E13" s="45">
        <f t="shared" si="3"/>
        <v>0</v>
      </c>
      <c r="F13" s="45">
        <v>0</v>
      </c>
      <c r="G13" s="45">
        <v>0</v>
      </c>
      <c r="H13" s="45">
        <f>H14+H15+H16+H17</f>
        <v>0</v>
      </c>
      <c r="I13" s="45">
        <f t="shared" si="3"/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45">
        <f t="shared" si="3"/>
        <v>0</v>
      </c>
      <c r="S13" s="45">
        <f t="shared" si="3"/>
        <v>0</v>
      </c>
      <c r="T13" s="45">
        <f t="shared" si="3"/>
        <v>0</v>
      </c>
      <c r="U13" s="45">
        <f t="shared" si="3"/>
        <v>0</v>
      </c>
      <c r="V13" s="45">
        <f t="shared" si="3"/>
        <v>11.127000000000001</v>
      </c>
      <c r="W13" s="45">
        <f t="shared" si="3"/>
        <v>0</v>
      </c>
      <c r="X13" s="45">
        <f t="shared" si="3"/>
        <v>1.6339999999999999</v>
      </c>
      <c r="Y13" s="45">
        <f t="shared" si="3"/>
        <v>0</v>
      </c>
      <c r="Z13" s="45">
        <f t="shared" si="3"/>
        <v>1.6339999999999999</v>
      </c>
      <c r="AA13" s="45">
        <f t="shared" si="3"/>
        <v>0</v>
      </c>
      <c r="AB13" s="45">
        <f t="shared" si="3"/>
        <v>1.8160000000000001</v>
      </c>
      <c r="AC13" s="45">
        <f t="shared" si="3"/>
        <v>0</v>
      </c>
      <c r="AD13" s="45">
        <f t="shared" si="3"/>
        <v>4.7889999999999997</v>
      </c>
      <c r="AE13" s="40"/>
      <c r="AF13" s="41"/>
    </row>
    <row r="14" spans="1:33" s="33" customFormat="1" ht="16.5" x14ac:dyDescent="0.25">
      <c r="A14" s="36" t="s">
        <v>25</v>
      </c>
      <c r="B14" s="37">
        <f>H14+J14+L14+N14+P14+R14+T14+V14+X14+Z14+AB14+AD14</f>
        <v>0</v>
      </c>
      <c r="C14" s="38">
        <f>H14</f>
        <v>0</v>
      </c>
      <c r="D14" s="38">
        <v>0</v>
      </c>
      <c r="E14" s="38">
        <f>I14+K14+M14+O14+Q14+S14+U14+W14+Y14+AA14+AC14+AE14</f>
        <v>0</v>
      </c>
      <c r="F14" s="37">
        <f>IF(E14,B14,)/100</f>
        <v>0</v>
      </c>
      <c r="G14" s="37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/>
      <c r="X14" s="38">
        <v>0</v>
      </c>
      <c r="Y14" s="39"/>
      <c r="Z14" s="38">
        <v>0</v>
      </c>
      <c r="AA14" s="39"/>
      <c r="AB14" s="38">
        <v>0</v>
      </c>
      <c r="AC14" s="39"/>
      <c r="AD14" s="38">
        <v>0</v>
      </c>
      <c r="AE14" s="40"/>
      <c r="AF14" s="41"/>
    </row>
    <row r="15" spans="1:33" s="33" customFormat="1" ht="16.5" x14ac:dyDescent="0.25">
      <c r="A15" s="36" t="s">
        <v>24</v>
      </c>
      <c r="B15" s="37">
        <f>H15+J15+L15+N15+P15+R15+T15+V15+X15+Z15+AB15+AD15</f>
        <v>0</v>
      </c>
      <c r="C15" s="38">
        <f t="shared" ref="C15:C17" si="4">H15</f>
        <v>0</v>
      </c>
      <c r="D15" s="38">
        <v>0</v>
      </c>
      <c r="E15" s="38">
        <f t="shared" ref="E15:E17" si="5">I15+K15+M15+O15+Q15+S15+U15+W15+Y15+AA15+AC15+AE15</f>
        <v>0</v>
      </c>
      <c r="F15" s="37">
        <f t="shared" ref="F15:F17" si="6">IF(E15,B15,)/100</f>
        <v>0</v>
      </c>
      <c r="G15" s="37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/>
      <c r="X15" s="38">
        <v>0</v>
      </c>
      <c r="Y15" s="39"/>
      <c r="Z15" s="38">
        <v>0</v>
      </c>
      <c r="AA15" s="39"/>
      <c r="AB15" s="38">
        <v>0</v>
      </c>
      <c r="AC15" s="39"/>
      <c r="AD15" s="38">
        <v>0</v>
      </c>
      <c r="AE15" s="40"/>
      <c r="AF15" s="41"/>
    </row>
    <row r="16" spans="1:33" s="33" customFormat="1" ht="16.5" x14ac:dyDescent="0.25">
      <c r="A16" s="36" t="s">
        <v>22</v>
      </c>
      <c r="B16" s="37">
        <f t="shared" ref="B16:B17" si="7">H16+J16+L16+N16+P16+R16+T16+V16+X16+Z16+AB16+AD16</f>
        <v>21</v>
      </c>
      <c r="C16" s="38">
        <f>H16+J16+L16+N16+P16+R16+T16</f>
        <v>0</v>
      </c>
      <c r="D16" s="38">
        <v>0</v>
      </c>
      <c r="E16" s="38">
        <f t="shared" si="5"/>
        <v>0</v>
      </c>
      <c r="F16" s="37">
        <f t="shared" si="6"/>
        <v>0</v>
      </c>
      <c r="G16" s="37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11.127000000000001</v>
      </c>
      <c r="W16" s="38"/>
      <c r="X16" s="38">
        <v>1.6339999999999999</v>
      </c>
      <c r="Y16" s="38"/>
      <c r="Z16" s="38">
        <v>1.6339999999999999</v>
      </c>
      <c r="AA16" s="38"/>
      <c r="AB16" s="38">
        <v>1.8160000000000001</v>
      </c>
      <c r="AC16" s="38"/>
      <c r="AD16" s="38">
        <v>4.7889999999999997</v>
      </c>
      <c r="AE16" s="40"/>
      <c r="AF16" s="41"/>
    </row>
    <row r="17" spans="1:32" s="33" customFormat="1" ht="16.5" x14ac:dyDescent="0.25">
      <c r="A17" s="36" t="s">
        <v>26</v>
      </c>
      <c r="B17" s="37">
        <f t="shared" si="7"/>
        <v>0</v>
      </c>
      <c r="C17" s="38">
        <f t="shared" si="4"/>
        <v>0</v>
      </c>
      <c r="D17" s="38">
        <v>0</v>
      </c>
      <c r="E17" s="38">
        <f t="shared" si="5"/>
        <v>0</v>
      </c>
      <c r="F17" s="37">
        <f t="shared" si="6"/>
        <v>0</v>
      </c>
      <c r="G17" s="37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/>
      <c r="X17" s="38">
        <v>0</v>
      </c>
      <c r="Y17" s="39"/>
      <c r="Z17" s="38">
        <v>0</v>
      </c>
      <c r="AA17" s="39"/>
      <c r="AB17" s="38">
        <v>0</v>
      </c>
      <c r="AC17" s="39"/>
      <c r="AD17" s="38">
        <v>0</v>
      </c>
      <c r="AE17" s="40"/>
      <c r="AF17" s="41"/>
    </row>
    <row r="18" spans="1:32" s="33" customFormat="1" ht="40.5" customHeight="1" x14ac:dyDescent="0.25">
      <c r="A18" s="46" t="s">
        <v>48</v>
      </c>
      <c r="B18" s="47">
        <f>B20</f>
        <v>0</v>
      </c>
      <c r="C18" s="47">
        <f t="shared" ref="C18:AE18" si="8">C20</f>
        <v>0</v>
      </c>
      <c r="D18" s="47">
        <f>D20</f>
        <v>0</v>
      </c>
      <c r="E18" s="47">
        <f t="shared" si="8"/>
        <v>0</v>
      </c>
      <c r="F18" s="47">
        <v>0</v>
      </c>
      <c r="G18" s="47">
        <v>0</v>
      </c>
      <c r="H18" s="47">
        <f t="shared" si="8"/>
        <v>0</v>
      </c>
      <c r="I18" s="47">
        <f t="shared" si="8"/>
        <v>0</v>
      </c>
      <c r="J18" s="47">
        <f t="shared" si="8"/>
        <v>0</v>
      </c>
      <c r="K18" s="47">
        <f>K20</f>
        <v>0</v>
      </c>
      <c r="L18" s="47">
        <f t="shared" si="8"/>
        <v>0</v>
      </c>
      <c r="M18" s="47">
        <f t="shared" si="8"/>
        <v>0</v>
      </c>
      <c r="N18" s="47">
        <f t="shared" si="8"/>
        <v>0</v>
      </c>
      <c r="O18" s="47">
        <f t="shared" si="8"/>
        <v>0</v>
      </c>
      <c r="P18" s="47">
        <f t="shared" si="8"/>
        <v>0</v>
      </c>
      <c r="Q18" s="47">
        <f t="shared" si="8"/>
        <v>0</v>
      </c>
      <c r="R18" s="47">
        <f t="shared" si="8"/>
        <v>0</v>
      </c>
      <c r="S18" s="47">
        <f t="shared" si="8"/>
        <v>0</v>
      </c>
      <c r="T18" s="47">
        <f t="shared" si="8"/>
        <v>0</v>
      </c>
      <c r="U18" s="47">
        <f t="shared" si="8"/>
        <v>0</v>
      </c>
      <c r="V18" s="47">
        <f t="shared" si="8"/>
        <v>0</v>
      </c>
      <c r="W18" s="47">
        <f t="shared" si="8"/>
        <v>0</v>
      </c>
      <c r="X18" s="47">
        <f t="shared" si="8"/>
        <v>0</v>
      </c>
      <c r="Y18" s="47">
        <f t="shared" si="8"/>
        <v>0</v>
      </c>
      <c r="Z18" s="47">
        <f t="shared" si="8"/>
        <v>0</v>
      </c>
      <c r="AA18" s="47">
        <f t="shared" si="8"/>
        <v>0</v>
      </c>
      <c r="AB18" s="47">
        <f t="shared" si="8"/>
        <v>0</v>
      </c>
      <c r="AC18" s="47">
        <f t="shared" si="8"/>
        <v>0</v>
      </c>
      <c r="AD18" s="47">
        <f t="shared" si="8"/>
        <v>0</v>
      </c>
      <c r="AE18" s="47">
        <f t="shared" si="8"/>
        <v>0</v>
      </c>
      <c r="AF18" s="47"/>
    </row>
    <row r="19" spans="1:32" s="33" customFormat="1" ht="16.5" x14ac:dyDescent="0.25">
      <c r="A19" s="36" t="s">
        <v>21</v>
      </c>
      <c r="B19" s="37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1"/>
    </row>
    <row r="20" spans="1:32" s="33" customFormat="1" ht="49.5" x14ac:dyDescent="0.25">
      <c r="A20" s="42" t="s">
        <v>37</v>
      </c>
      <c r="B20" s="43">
        <f>B21</f>
        <v>0</v>
      </c>
      <c r="C20" s="43">
        <f t="shared" ref="C20:AE20" si="9">C21</f>
        <v>0</v>
      </c>
      <c r="D20" s="43">
        <f>D21</f>
        <v>0</v>
      </c>
      <c r="E20" s="43">
        <f t="shared" si="9"/>
        <v>0</v>
      </c>
      <c r="F20" s="43">
        <v>0</v>
      </c>
      <c r="G20" s="43">
        <v>0</v>
      </c>
      <c r="H20" s="43">
        <f t="shared" si="9"/>
        <v>0</v>
      </c>
      <c r="I20" s="43">
        <f t="shared" si="9"/>
        <v>0</v>
      </c>
      <c r="J20" s="43">
        <f t="shared" si="9"/>
        <v>0</v>
      </c>
      <c r="K20" s="43">
        <f t="shared" si="9"/>
        <v>0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43">
        <f t="shared" si="9"/>
        <v>0</v>
      </c>
      <c r="S20" s="43">
        <f t="shared" si="9"/>
        <v>0</v>
      </c>
      <c r="T20" s="43">
        <f t="shared" si="9"/>
        <v>0</v>
      </c>
      <c r="U20" s="43">
        <f t="shared" si="9"/>
        <v>0</v>
      </c>
      <c r="V20" s="43">
        <f t="shared" si="9"/>
        <v>0</v>
      </c>
      <c r="W20" s="43">
        <f t="shared" si="9"/>
        <v>0</v>
      </c>
      <c r="X20" s="43">
        <f t="shared" si="9"/>
        <v>0</v>
      </c>
      <c r="Y20" s="43">
        <f t="shared" si="9"/>
        <v>0</v>
      </c>
      <c r="Z20" s="43">
        <f t="shared" si="9"/>
        <v>0</v>
      </c>
      <c r="AA20" s="43">
        <f t="shared" si="9"/>
        <v>0</v>
      </c>
      <c r="AB20" s="43">
        <f t="shared" si="9"/>
        <v>0</v>
      </c>
      <c r="AC20" s="43">
        <f t="shared" si="9"/>
        <v>0</v>
      </c>
      <c r="AD20" s="43">
        <f t="shared" si="9"/>
        <v>0</v>
      </c>
      <c r="AE20" s="43">
        <f t="shared" si="9"/>
        <v>0</v>
      </c>
      <c r="AF20" s="43"/>
    </row>
    <row r="21" spans="1:32" s="33" customFormat="1" ht="16.5" x14ac:dyDescent="0.25">
      <c r="A21" s="44" t="s">
        <v>36</v>
      </c>
      <c r="B21" s="45">
        <f>B22+B23+B24+B25</f>
        <v>0</v>
      </c>
      <c r="C21" s="45">
        <f t="shared" ref="C21:E21" si="10">C22+C23+C24+C25</f>
        <v>0</v>
      </c>
      <c r="D21" s="45">
        <f t="shared" si="10"/>
        <v>0</v>
      </c>
      <c r="E21" s="45">
        <f t="shared" si="10"/>
        <v>0</v>
      </c>
      <c r="F21" s="45">
        <v>0</v>
      </c>
      <c r="G21" s="45">
        <v>0</v>
      </c>
      <c r="H21" s="45">
        <f>H22+H23+H24+H25</f>
        <v>0</v>
      </c>
      <c r="I21" s="45">
        <f t="shared" ref="I21:AD21" si="11">I22+I23+I24+I25</f>
        <v>0</v>
      </c>
      <c r="J21" s="45">
        <f t="shared" si="11"/>
        <v>0</v>
      </c>
      <c r="K21" s="45">
        <f t="shared" si="11"/>
        <v>0</v>
      </c>
      <c r="L21" s="45">
        <f t="shared" si="11"/>
        <v>0</v>
      </c>
      <c r="M21" s="45">
        <f t="shared" si="11"/>
        <v>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0"/>
      <c r="AF21" s="41"/>
    </row>
    <row r="22" spans="1:32" s="33" customFormat="1" ht="16.5" x14ac:dyDescent="0.25">
      <c r="A22" s="36" t="s">
        <v>25</v>
      </c>
      <c r="B22" s="37">
        <f>H22+J22+L22+N22+P22+R22+T22+V22+X22+Z22+AB22+AD22</f>
        <v>0</v>
      </c>
      <c r="C22" s="38">
        <f>H22</f>
        <v>0</v>
      </c>
      <c r="D22" s="38">
        <v>0</v>
      </c>
      <c r="E22" s="38">
        <f>I22+K22+M22+O22+Q22+S22+U22+W22+Y22+AA22+AC22+AE22</f>
        <v>0</v>
      </c>
      <c r="F22" s="37">
        <v>0</v>
      </c>
      <c r="G22" s="37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/>
      <c r="X22" s="38">
        <v>0</v>
      </c>
      <c r="Y22" s="39"/>
      <c r="Z22" s="38">
        <v>0</v>
      </c>
      <c r="AA22" s="39"/>
      <c r="AB22" s="38">
        <v>0</v>
      </c>
      <c r="AC22" s="39"/>
      <c r="AD22" s="38">
        <v>0</v>
      </c>
      <c r="AE22" s="40"/>
      <c r="AF22" s="41"/>
    </row>
    <row r="23" spans="1:32" s="33" customFormat="1" ht="16.5" x14ac:dyDescent="0.25">
      <c r="A23" s="48" t="s">
        <v>24</v>
      </c>
      <c r="B23" s="37">
        <f>H23+J23+L23+N23+P23+R23+T23+V23+X23+Z23+AB23+AD23</f>
        <v>0</v>
      </c>
      <c r="C23" s="38">
        <f t="shared" ref="C23:C25" si="12">H23</f>
        <v>0</v>
      </c>
      <c r="D23" s="38">
        <v>0</v>
      </c>
      <c r="E23" s="38">
        <f t="shared" ref="E23:E25" si="13">I23+K23+M23+O23+Q23+S23+U23+W23+Y23+AA23+AC23+AE23</f>
        <v>0</v>
      </c>
      <c r="F23" s="37">
        <v>0</v>
      </c>
      <c r="G23" s="37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/>
      <c r="X23" s="38">
        <v>0</v>
      </c>
      <c r="Y23" s="39"/>
      <c r="Z23" s="38">
        <v>0</v>
      </c>
      <c r="AA23" s="39"/>
      <c r="AB23" s="38">
        <v>0</v>
      </c>
      <c r="AC23" s="39"/>
      <c r="AD23" s="38">
        <v>0</v>
      </c>
      <c r="AE23" s="40"/>
      <c r="AF23" s="41"/>
    </row>
    <row r="24" spans="1:32" s="33" customFormat="1" ht="16.5" x14ac:dyDescent="0.25">
      <c r="A24" s="48" t="s">
        <v>22</v>
      </c>
      <c r="B24" s="37">
        <f t="shared" ref="B24:B25" si="14">H24+J24+L24+N24+P24+R24+T24+V24+X24+Z24+AB24+AD24</f>
        <v>0</v>
      </c>
      <c r="C24" s="38">
        <f>H24</f>
        <v>0</v>
      </c>
      <c r="D24" s="38">
        <v>0</v>
      </c>
      <c r="E24" s="38">
        <f t="shared" si="13"/>
        <v>0</v>
      </c>
      <c r="F24" s="37">
        <v>0</v>
      </c>
      <c r="G24" s="37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/>
      <c r="X24" s="38">
        <v>0</v>
      </c>
      <c r="Y24" s="38"/>
      <c r="Z24" s="38">
        <v>0</v>
      </c>
      <c r="AA24" s="38"/>
      <c r="AB24" s="38">
        <v>0</v>
      </c>
      <c r="AC24" s="38"/>
      <c r="AD24" s="38">
        <v>0</v>
      </c>
      <c r="AE24" s="40"/>
      <c r="AF24" s="41"/>
    </row>
    <row r="25" spans="1:32" s="33" customFormat="1" ht="16.5" x14ac:dyDescent="0.25">
      <c r="A25" s="48" t="s">
        <v>26</v>
      </c>
      <c r="B25" s="37">
        <f t="shared" si="14"/>
        <v>0</v>
      </c>
      <c r="C25" s="38">
        <f t="shared" si="12"/>
        <v>0</v>
      </c>
      <c r="D25" s="38">
        <v>0</v>
      </c>
      <c r="E25" s="38">
        <f t="shared" si="13"/>
        <v>0</v>
      </c>
      <c r="F25" s="37">
        <v>0</v>
      </c>
      <c r="G25" s="37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/>
      <c r="X25" s="38">
        <v>0</v>
      </c>
      <c r="Y25" s="39"/>
      <c r="Z25" s="38">
        <v>0</v>
      </c>
      <c r="AA25" s="39"/>
      <c r="AB25" s="38">
        <v>0</v>
      </c>
      <c r="AC25" s="39"/>
      <c r="AD25" s="38">
        <v>0</v>
      </c>
      <c r="AE25" s="40"/>
      <c r="AF25" s="41"/>
    </row>
    <row r="26" spans="1:32" s="33" customFormat="1" ht="33" x14ac:dyDescent="0.25">
      <c r="A26" s="46" t="s">
        <v>50</v>
      </c>
      <c r="B26" s="47">
        <f t="shared" ref="B26:AE26" si="15">B28</f>
        <v>24027.599999999999</v>
      </c>
      <c r="C26" s="47">
        <f t="shared" si="15"/>
        <v>16434.212</v>
      </c>
      <c r="D26" s="47">
        <f t="shared" si="15"/>
        <v>15552.07</v>
      </c>
      <c r="E26" s="47">
        <f t="shared" si="15"/>
        <v>15552.074000000001</v>
      </c>
      <c r="F26" s="47">
        <f>E26/B26*100</f>
        <v>64.725873578717824</v>
      </c>
      <c r="G26" s="47">
        <f>E26/C26*100</f>
        <v>94.632307286774704</v>
      </c>
      <c r="H26" s="47">
        <f t="shared" si="15"/>
        <v>5077.8119999999999</v>
      </c>
      <c r="I26" s="47">
        <f t="shared" si="15"/>
        <v>4066.732</v>
      </c>
      <c r="J26" s="47">
        <f t="shared" si="15"/>
        <v>2171.3090000000002</v>
      </c>
      <c r="K26" s="47">
        <f t="shared" si="15"/>
        <v>2469.0920000000001</v>
      </c>
      <c r="L26" s="47">
        <f t="shared" si="15"/>
        <v>964.00699999999995</v>
      </c>
      <c r="M26" s="47">
        <f t="shared" si="15"/>
        <v>1127.5630000000001</v>
      </c>
      <c r="N26" s="47">
        <f t="shared" si="15"/>
        <v>2057.7170000000001</v>
      </c>
      <c r="O26" s="47">
        <f t="shared" si="15"/>
        <v>1884.5709999999999</v>
      </c>
      <c r="P26" s="47">
        <f t="shared" si="15"/>
        <v>1514.9829999999999</v>
      </c>
      <c r="Q26" s="47">
        <f t="shared" si="15"/>
        <v>2210.9769999999999</v>
      </c>
      <c r="R26" s="47">
        <f t="shared" si="15"/>
        <v>2084.2930000000001</v>
      </c>
      <c r="S26" s="47">
        <f t="shared" si="15"/>
        <v>1852.2860000000001</v>
      </c>
      <c r="T26" s="47">
        <f t="shared" si="15"/>
        <v>2564.0909999999999</v>
      </c>
      <c r="U26" s="47">
        <f t="shared" si="15"/>
        <v>1940.8530000000001</v>
      </c>
      <c r="V26" s="47">
        <f t="shared" si="15"/>
        <v>1268.1559999999999</v>
      </c>
      <c r="W26" s="47">
        <f t="shared" si="15"/>
        <v>0</v>
      </c>
      <c r="X26" s="47">
        <f t="shared" si="15"/>
        <v>978.58900000000006</v>
      </c>
      <c r="Y26" s="47">
        <f t="shared" si="15"/>
        <v>0</v>
      </c>
      <c r="Z26" s="47">
        <f t="shared" si="15"/>
        <v>1850.7470000000001</v>
      </c>
      <c r="AA26" s="47">
        <f t="shared" si="15"/>
        <v>0</v>
      </c>
      <c r="AB26" s="47">
        <f t="shared" si="15"/>
        <v>930.79700000000003</v>
      </c>
      <c r="AC26" s="47">
        <f t="shared" si="15"/>
        <v>0</v>
      </c>
      <c r="AD26" s="47">
        <f t="shared" si="15"/>
        <v>2565.0990000000002</v>
      </c>
      <c r="AE26" s="47">
        <f t="shared" si="15"/>
        <v>0</v>
      </c>
      <c r="AF26" s="47"/>
    </row>
    <row r="27" spans="1:32" s="33" customFormat="1" ht="16.5" x14ac:dyDescent="0.25">
      <c r="A27" s="48" t="s">
        <v>21</v>
      </c>
      <c r="B27" s="37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1"/>
    </row>
    <row r="28" spans="1:32" s="33" customFormat="1" ht="116.25" customHeight="1" x14ac:dyDescent="0.25">
      <c r="A28" s="42" t="s">
        <v>38</v>
      </c>
      <c r="B28" s="43">
        <f>B29</f>
        <v>24027.599999999999</v>
      </c>
      <c r="C28" s="43">
        <f t="shared" ref="C28:AE28" si="16">C29</f>
        <v>16434.212</v>
      </c>
      <c r="D28" s="43">
        <f t="shared" si="16"/>
        <v>15552.07</v>
      </c>
      <c r="E28" s="43">
        <f t="shared" si="16"/>
        <v>15552.074000000001</v>
      </c>
      <c r="F28" s="43">
        <f>E28/B28*100</f>
        <v>64.725873578717824</v>
      </c>
      <c r="G28" s="43">
        <f>E28/C28*100</f>
        <v>94.632307286774704</v>
      </c>
      <c r="H28" s="43">
        <f t="shared" si="16"/>
        <v>5077.8119999999999</v>
      </c>
      <c r="I28" s="43">
        <f t="shared" si="16"/>
        <v>4066.732</v>
      </c>
      <c r="J28" s="43">
        <f t="shared" si="16"/>
        <v>2171.3090000000002</v>
      </c>
      <c r="K28" s="43">
        <f t="shared" si="16"/>
        <v>2469.0920000000001</v>
      </c>
      <c r="L28" s="43">
        <f t="shared" si="16"/>
        <v>964.00699999999995</v>
      </c>
      <c r="M28" s="43">
        <f t="shared" si="16"/>
        <v>1127.5630000000001</v>
      </c>
      <c r="N28" s="43">
        <f t="shared" si="16"/>
        <v>2057.7170000000001</v>
      </c>
      <c r="O28" s="43">
        <f t="shared" si="16"/>
        <v>1884.5709999999999</v>
      </c>
      <c r="P28" s="43">
        <f t="shared" si="16"/>
        <v>1514.9829999999999</v>
      </c>
      <c r="Q28" s="43">
        <f t="shared" si="16"/>
        <v>2210.9769999999999</v>
      </c>
      <c r="R28" s="43">
        <f t="shared" si="16"/>
        <v>2084.2930000000001</v>
      </c>
      <c r="S28" s="43">
        <f t="shared" si="16"/>
        <v>1852.2860000000001</v>
      </c>
      <c r="T28" s="43">
        <f t="shared" si="16"/>
        <v>2564.0909999999999</v>
      </c>
      <c r="U28" s="43">
        <f t="shared" si="16"/>
        <v>1940.8530000000001</v>
      </c>
      <c r="V28" s="43">
        <f t="shared" si="16"/>
        <v>1268.1559999999999</v>
      </c>
      <c r="W28" s="43">
        <f t="shared" si="16"/>
        <v>0</v>
      </c>
      <c r="X28" s="43">
        <f t="shared" si="16"/>
        <v>978.58900000000006</v>
      </c>
      <c r="Y28" s="43">
        <f t="shared" si="16"/>
        <v>0</v>
      </c>
      <c r="Z28" s="43">
        <f t="shared" si="16"/>
        <v>1850.7470000000001</v>
      </c>
      <c r="AA28" s="43">
        <f t="shared" si="16"/>
        <v>0</v>
      </c>
      <c r="AB28" s="43">
        <f t="shared" si="16"/>
        <v>930.79700000000003</v>
      </c>
      <c r="AC28" s="43">
        <f t="shared" si="16"/>
        <v>0</v>
      </c>
      <c r="AD28" s="43">
        <f t="shared" si="16"/>
        <v>2565.0990000000002</v>
      </c>
      <c r="AE28" s="43">
        <f t="shared" si="16"/>
        <v>0</v>
      </c>
      <c r="AF28" s="19" t="s">
        <v>70</v>
      </c>
    </row>
    <row r="29" spans="1:32" s="33" customFormat="1" ht="16.5" x14ac:dyDescent="0.25">
      <c r="A29" s="41" t="s">
        <v>36</v>
      </c>
      <c r="B29" s="45">
        <f>B30+B31+B32+B33</f>
        <v>24027.599999999999</v>
      </c>
      <c r="C29" s="45">
        <f t="shared" ref="C29:E29" si="17">C30+C31+C32+C33</f>
        <v>16434.212</v>
      </c>
      <c r="D29" s="45">
        <f t="shared" si="17"/>
        <v>15552.07</v>
      </c>
      <c r="E29" s="45">
        <f t="shared" si="17"/>
        <v>15552.074000000001</v>
      </c>
      <c r="F29" s="49">
        <f>E29/B29*100</f>
        <v>64.725873578717824</v>
      </c>
      <c r="G29" s="45">
        <f>E29/C29*100</f>
        <v>94.632307286774704</v>
      </c>
      <c r="H29" s="45">
        <f>H30+H31+H32+H33</f>
        <v>5077.8119999999999</v>
      </c>
      <c r="I29" s="45">
        <f t="shared" ref="I29:AD29" si="18">I30+I31+I32+I33</f>
        <v>4066.732</v>
      </c>
      <c r="J29" s="45">
        <f t="shared" si="18"/>
        <v>2171.3090000000002</v>
      </c>
      <c r="K29" s="45">
        <f t="shared" si="18"/>
        <v>2469.0920000000001</v>
      </c>
      <c r="L29" s="45">
        <f t="shared" si="18"/>
        <v>964.00699999999995</v>
      </c>
      <c r="M29" s="45">
        <f t="shared" si="18"/>
        <v>1127.5630000000001</v>
      </c>
      <c r="N29" s="45">
        <f t="shared" si="18"/>
        <v>2057.7170000000001</v>
      </c>
      <c r="O29" s="45">
        <f t="shared" si="18"/>
        <v>1884.5709999999999</v>
      </c>
      <c r="P29" s="45">
        <f t="shared" si="18"/>
        <v>1514.9829999999999</v>
      </c>
      <c r="Q29" s="45">
        <f t="shared" si="18"/>
        <v>2210.9769999999999</v>
      </c>
      <c r="R29" s="45">
        <f t="shared" si="18"/>
        <v>2084.2930000000001</v>
      </c>
      <c r="S29" s="45">
        <f t="shared" si="18"/>
        <v>1852.2860000000001</v>
      </c>
      <c r="T29" s="45">
        <f t="shared" si="18"/>
        <v>2564.0909999999999</v>
      </c>
      <c r="U29" s="45">
        <f t="shared" si="18"/>
        <v>1940.8530000000001</v>
      </c>
      <c r="V29" s="45">
        <f t="shared" si="18"/>
        <v>1268.1559999999999</v>
      </c>
      <c r="W29" s="45">
        <f t="shared" si="18"/>
        <v>0</v>
      </c>
      <c r="X29" s="45">
        <f t="shared" si="18"/>
        <v>978.58900000000006</v>
      </c>
      <c r="Y29" s="45">
        <f t="shared" si="18"/>
        <v>0</v>
      </c>
      <c r="Z29" s="45">
        <f t="shared" si="18"/>
        <v>1850.7470000000001</v>
      </c>
      <c r="AA29" s="45">
        <f t="shared" si="18"/>
        <v>0</v>
      </c>
      <c r="AB29" s="45">
        <f t="shared" si="18"/>
        <v>930.79700000000003</v>
      </c>
      <c r="AC29" s="45">
        <f t="shared" si="18"/>
        <v>0</v>
      </c>
      <c r="AD29" s="45">
        <f t="shared" si="18"/>
        <v>2565.0990000000002</v>
      </c>
      <c r="AE29" s="40"/>
      <c r="AF29" s="41"/>
    </row>
    <row r="30" spans="1:32" s="33" customFormat="1" ht="16.5" x14ac:dyDescent="0.25">
      <c r="A30" s="48" t="s">
        <v>25</v>
      </c>
      <c r="B30" s="37">
        <f>H30+J30+L30+N30+P30+R30+T30+V30+X30+Z30+AB30+AD30</f>
        <v>0</v>
      </c>
      <c r="C30" s="38">
        <f>H30</f>
        <v>0</v>
      </c>
      <c r="D30" s="38">
        <v>0</v>
      </c>
      <c r="E30" s="38">
        <f>I30+K30+M30+O30+Q30+S30+U30+W30+Y30+AA30+AC30+AE30</f>
        <v>0</v>
      </c>
      <c r="F30" s="50">
        <v>0</v>
      </c>
      <c r="G30" s="37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/>
      <c r="X30" s="38">
        <v>0</v>
      </c>
      <c r="Y30" s="39"/>
      <c r="Z30" s="38">
        <v>0</v>
      </c>
      <c r="AA30" s="39"/>
      <c r="AB30" s="38">
        <v>0</v>
      </c>
      <c r="AC30" s="39"/>
      <c r="AD30" s="38">
        <v>0</v>
      </c>
      <c r="AE30" s="40"/>
      <c r="AF30" s="41"/>
    </row>
    <row r="31" spans="1:32" s="33" customFormat="1" ht="16.5" x14ac:dyDescent="0.25">
      <c r="A31" s="48" t="s">
        <v>24</v>
      </c>
      <c r="B31" s="37">
        <f>H31+J31+L31+N31+P31+R31+T31+V31+X31+Z31+AB31+AD31</f>
        <v>0</v>
      </c>
      <c r="C31" s="38">
        <f t="shared" ref="C31:C33" si="19">H31</f>
        <v>0</v>
      </c>
      <c r="D31" s="38">
        <v>0</v>
      </c>
      <c r="E31" s="38">
        <f t="shared" ref="E31:E33" si="20">I31+K31+M31+O31+Q31+S31+U31+W31+Y31+AA31+AC31+AE31</f>
        <v>0</v>
      </c>
      <c r="F31" s="50">
        <v>0</v>
      </c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/>
      <c r="X31" s="38">
        <v>0</v>
      </c>
      <c r="Y31" s="39"/>
      <c r="Z31" s="38">
        <v>0</v>
      </c>
      <c r="AA31" s="39"/>
      <c r="AB31" s="38">
        <v>0</v>
      </c>
      <c r="AC31" s="39"/>
      <c r="AD31" s="38">
        <v>0</v>
      </c>
      <c r="AE31" s="40"/>
      <c r="AF31" s="41"/>
    </row>
    <row r="32" spans="1:32" s="33" customFormat="1" ht="16.5" x14ac:dyDescent="0.25">
      <c r="A32" s="48" t="s">
        <v>22</v>
      </c>
      <c r="B32" s="37">
        <f t="shared" ref="B32:B33" si="21">H32+J32+L32+N32+P32+R32+T32+V32+X32+Z32+AB32+AD32</f>
        <v>24027.599999999999</v>
      </c>
      <c r="C32" s="38">
        <f>H32+J32+L32+N32+P32+R32+T32</f>
        <v>16434.212</v>
      </c>
      <c r="D32" s="38">
        <v>15552.07</v>
      </c>
      <c r="E32" s="38">
        <f t="shared" si="20"/>
        <v>15552.074000000001</v>
      </c>
      <c r="F32" s="50">
        <f>E32/B32*100</f>
        <v>64.725873578717824</v>
      </c>
      <c r="G32" s="37">
        <f>E32/C32*100</f>
        <v>94.632307286774704</v>
      </c>
      <c r="H32" s="38">
        <v>5077.8119999999999</v>
      </c>
      <c r="I32" s="38">
        <v>4066.732</v>
      </c>
      <c r="J32" s="38">
        <v>2171.3090000000002</v>
      </c>
      <c r="K32" s="38">
        <v>2469.0920000000001</v>
      </c>
      <c r="L32" s="38">
        <v>964.00699999999995</v>
      </c>
      <c r="M32" s="38">
        <v>1127.5630000000001</v>
      </c>
      <c r="N32" s="38">
        <v>2057.7170000000001</v>
      </c>
      <c r="O32" s="38">
        <v>1884.5709999999999</v>
      </c>
      <c r="P32" s="38">
        <v>1514.9829999999999</v>
      </c>
      <c r="Q32" s="38">
        <v>2210.9769999999999</v>
      </c>
      <c r="R32" s="38">
        <v>2084.2930000000001</v>
      </c>
      <c r="S32" s="38">
        <v>1852.2860000000001</v>
      </c>
      <c r="T32" s="38">
        <v>2564.0909999999999</v>
      </c>
      <c r="U32" s="38">
        <v>1940.8530000000001</v>
      </c>
      <c r="V32" s="38">
        <v>1268.1559999999999</v>
      </c>
      <c r="W32" s="38"/>
      <c r="X32" s="38">
        <v>978.58900000000006</v>
      </c>
      <c r="Y32" s="38"/>
      <c r="Z32" s="38">
        <v>1850.7470000000001</v>
      </c>
      <c r="AA32" s="38"/>
      <c r="AB32" s="38">
        <v>930.79700000000003</v>
      </c>
      <c r="AC32" s="38"/>
      <c r="AD32" s="38">
        <v>2565.0990000000002</v>
      </c>
      <c r="AE32" s="40"/>
      <c r="AF32" s="41"/>
    </row>
    <row r="33" spans="1:32" s="33" customFormat="1" ht="16.5" x14ac:dyDescent="0.25">
      <c r="A33" s="48" t="s">
        <v>26</v>
      </c>
      <c r="B33" s="37">
        <f t="shared" si="21"/>
        <v>0</v>
      </c>
      <c r="C33" s="38">
        <f t="shared" si="19"/>
        <v>0</v>
      </c>
      <c r="D33" s="38">
        <v>0</v>
      </c>
      <c r="E33" s="38">
        <f t="shared" si="20"/>
        <v>0</v>
      </c>
      <c r="F33" s="50">
        <v>0</v>
      </c>
      <c r="G33" s="37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/>
      <c r="X33" s="38">
        <v>0</v>
      </c>
      <c r="Y33" s="39"/>
      <c r="Z33" s="38">
        <v>0</v>
      </c>
      <c r="AA33" s="39"/>
      <c r="AB33" s="38">
        <v>0</v>
      </c>
      <c r="AC33" s="39"/>
      <c r="AD33" s="38">
        <v>0</v>
      </c>
      <c r="AE33" s="40"/>
      <c r="AF33" s="41"/>
    </row>
    <row r="34" spans="1:32" s="33" customFormat="1" ht="40.5" customHeight="1" x14ac:dyDescent="0.25">
      <c r="A34" s="51" t="s">
        <v>27</v>
      </c>
      <c r="B34" s="31">
        <f>B35</f>
        <v>37626.79800000001</v>
      </c>
      <c r="C34" s="31">
        <f t="shared" ref="C34:AE34" si="22">C35</f>
        <v>22775.359000000004</v>
      </c>
      <c r="D34" s="31">
        <f t="shared" si="22"/>
        <v>21826.899999999998</v>
      </c>
      <c r="E34" s="31">
        <f t="shared" si="22"/>
        <v>21826.890999999996</v>
      </c>
      <c r="F34" s="31">
        <f>E34/B34*100</f>
        <v>58.008898338891314</v>
      </c>
      <c r="G34" s="31">
        <f>E34/C34*100</f>
        <v>95.835551922584372</v>
      </c>
      <c r="H34" s="31">
        <f t="shared" si="22"/>
        <v>3112.721</v>
      </c>
      <c r="I34" s="31">
        <f t="shared" si="22"/>
        <v>2838.201</v>
      </c>
      <c r="J34" s="31">
        <f t="shared" si="22"/>
        <v>2704.067</v>
      </c>
      <c r="K34" s="31">
        <f t="shared" si="22"/>
        <v>2605.0720000000001</v>
      </c>
      <c r="L34" s="31">
        <f t="shared" si="22"/>
        <v>2345.944</v>
      </c>
      <c r="M34" s="31">
        <f t="shared" si="22"/>
        <v>2302.6209999999996</v>
      </c>
      <c r="N34" s="31">
        <f t="shared" si="22"/>
        <v>3682.2030000000004</v>
      </c>
      <c r="O34" s="31">
        <f t="shared" si="22"/>
        <v>3830.5470000000005</v>
      </c>
      <c r="P34" s="31">
        <f t="shared" si="22"/>
        <v>3600.8319999999999</v>
      </c>
      <c r="Q34" s="31">
        <f t="shared" si="22"/>
        <v>3600.7079999999996</v>
      </c>
      <c r="R34" s="31">
        <f t="shared" si="22"/>
        <v>3507.8130000000001</v>
      </c>
      <c r="S34" s="31">
        <f t="shared" si="22"/>
        <v>2711.998</v>
      </c>
      <c r="T34" s="31">
        <f t="shared" si="22"/>
        <v>3821.779</v>
      </c>
      <c r="U34" s="31">
        <f t="shared" si="22"/>
        <v>3937.7440000000001</v>
      </c>
      <c r="V34" s="31">
        <f t="shared" si="22"/>
        <v>2780.634</v>
      </c>
      <c r="W34" s="31">
        <f t="shared" si="22"/>
        <v>0</v>
      </c>
      <c r="X34" s="31">
        <f t="shared" si="22"/>
        <v>2922.5529999999999</v>
      </c>
      <c r="Y34" s="31">
        <f t="shared" si="22"/>
        <v>0</v>
      </c>
      <c r="Z34" s="31">
        <f t="shared" si="22"/>
        <v>3161.64</v>
      </c>
      <c r="AA34" s="31">
        <f t="shared" si="22"/>
        <v>0</v>
      </c>
      <c r="AB34" s="31">
        <f t="shared" si="22"/>
        <v>2763.2270000000003</v>
      </c>
      <c r="AC34" s="31">
        <f t="shared" si="22"/>
        <v>0</v>
      </c>
      <c r="AD34" s="31">
        <f t="shared" si="22"/>
        <v>3223.3849999999998</v>
      </c>
      <c r="AE34" s="31">
        <f t="shared" si="22"/>
        <v>0</v>
      </c>
      <c r="AF34" s="31"/>
    </row>
    <row r="35" spans="1:32" s="33" customFormat="1" ht="66" x14ac:dyDescent="0.25">
      <c r="A35" s="46" t="s">
        <v>39</v>
      </c>
      <c r="B35" s="47">
        <f>B37+B43</f>
        <v>37626.79800000001</v>
      </c>
      <c r="C35" s="47">
        <f t="shared" ref="C35:AD35" si="23">C37+C43</f>
        <v>22775.359000000004</v>
      </c>
      <c r="D35" s="47">
        <f t="shared" si="23"/>
        <v>21826.899999999998</v>
      </c>
      <c r="E35" s="47">
        <f>E37+E43</f>
        <v>21826.890999999996</v>
      </c>
      <c r="F35" s="47">
        <f>E35/B35*100</f>
        <v>58.008898338891314</v>
      </c>
      <c r="G35" s="47">
        <f>E35/C35*100</f>
        <v>95.835551922584372</v>
      </c>
      <c r="H35" s="47">
        <f t="shared" si="23"/>
        <v>3112.721</v>
      </c>
      <c r="I35" s="47">
        <f t="shared" si="23"/>
        <v>2838.201</v>
      </c>
      <c r="J35" s="47">
        <f t="shared" si="23"/>
        <v>2704.067</v>
      </c>
      <c r="K35" s="47">
        <f t="shared" si="23"/>
        <v>2605.0720000000001</v>
      </c>
      <c r="L35" s="47">
        <f t="shared" si="23"/>
        <v>2345.944</v>
      </c>
      <c r="M35" s="47">
        <f t="shared" si="23"/>
        <v>2302.6209999999996</v>
      </c>
      <c r="N35" s="47">
        <f t="shared" si="23"/>
        <v>3682.2030000000004</v>
      </c>
      <c r="O35" s="47">
        <f t="shared" si="23"/>
        <v>3830.5470000000005</v>
      </c>
      <c r="P35" s="47">
        <f t="shared" si="23"/>
        <v>3600.8319999999999</v>
      </c>
      <c r="Q35" s="47">
        <f t="shared" si="23"/>
        <v>3600.7079999999996</v>
      </c>
      <c r="R35" s="47">
        <f t="shared" si="23"/>
        <v>3507.8130000000001</v>
      </c>
      <c r="S35" s="47">
        <f t="shared" si="23"/>
        <v>2711.998</v>
      </c>
      <c r="T35" s="47">
        <f t="shared" si="23"/>
        <v>3821.779</v>
      </c>
      <c r="U35" s="47">
        <f t="shared" si="23"/>
        <v>3937.7440000000001</v>
      </c>
      <c r="V35" s="47">
        <f t="shared" si="23"/>
        <v>2780.634</v>
      </c>
      <c r="W35" s="47">
        <f t="shared" si="23"/>
        <v>0</v>
      </c>
      <c r="X35" s="47">
        <f t="shared" si="23"/>
        <v>2922.5529999999999</v>
      </c>
      <c r="Y35" s="47">
        <f t="shared" si="23"/>
        <v>0</v>
      </c>
      <c r="Z35" s="47">
        <f t="shared" si="23"/>
        <v>3161.64</v>
      </c>
      <c r="AA35" s="47">
        <f t="shared" si="23"/>
        <v>0</v>
      </c>
      <c r="AB35" s="47">
        <f t="shared" si="23"/>
        <v>2763.2270000000003</v>
      </c>
      <c r="AC35" s="47">
        <f t="shared" si="23"/>
        <v>0</v>
      </c>
      <c r="AD35" s="47">
        <f t="shared" si="23"/>
        <v>3223.3849999999998</v>
      </c>
      <c r="AE35" s="47">
        <f>AE37</f>
        <v>0</v>
      </c>
      <c r="AF35" s="47"/>
    </row>
    <row r="36" spans="1:32" s="33" customFormat="1" ht="20.25" customHeight="1" x14ac:dyDescent="0.25">
      <c r="A36" s="48" t="s">
        <v>21</v>
      </c>
      <c r="B36" s="37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1"/>
    </row>
    <row r="37" spans="1:32" s="33" customFormat="1" ht="409.5" x14ac:dyDescent="0.25">
      <c r="A37" s="42" t="s">
        <v>40</v>
      </c>
      <c r="B37" s="43">
        <f t="shared" ref="B37:AE37" si="24">B38</f>
        <v>33705.398000000008</v>
      </c>
      <c r="C37" s="43">
        <f t="shared" si="24"/>
        <v>20103.774000000005</v>
      </c>
      <c r="D37" s="43">
        <f t="shared" si="24"/>
        <v>19736.78</v>
      </c>
      <c r="E37" s="43">
        <f t="shared" si="24"/>
        <v>19736.774999999998</v>
      </c>
      <c r="F37" s="43">
        <f>E37/B37*100</f>
        <v>58.556718422372569</v>
      </c>
      <c r="G37" s="43">
        <f>E37/C37*100</f>
        <v>98.17447709071935</v>
      </c>
      <c r="H37" s="43">
        <f t="shared" si="24"/>
        <v>2305.335</v>
      </c>
      <c r="I37" s="43">
        <f t="shared" si="24"/>
        <v>2305.335</v>
      </c>
      <c r="J37" s="43">
        <f t="shared" si="24"/>
        <v>2357.9490000000001</v>
      </c>
      <c r="K37" s="43">
        <f t="shared" si="24"/>
        <v>2357.9490000000001</v>
      </c>
      <c r="L37" s="43">
        <f t="shared" si="24"/>
        <v>2201.2280000000001</v>
      </c>
      <c r="M37" s="43">
        <f t="shared" si="24"/>
        <v>2201.2289999999998</v>
      </c>
      <c r="N37" s="43">
        <f t="shared" si="24"/>
        <v>3327.7110000000002</v>
      </c>
      <c r="O37" s="43">
        <f t="shared" si="24"/>
        <v>3327.7110000000002</v>
      </c>
      <c r="P37" s="43">
        <f t="shared" si="24"/>
        <v>3268.7799999999997</v>
      </c>
      <c r="Q37" s="43">
        <f t="shared" si="24"/>
        <v>3268.7799999999997</v>
      </c>
      <c r="R37" s="43">
        <f t="shared" si="24"/>
        <v>3177.25</v>
      </c>
      <c r="S37" s="43">
        <f t="shared" si="24"/>
        <v>2566.0500000000002</v>
      </c>
      <c r="T37" s="43">
        <f t="shared" si="24"/>
        <v>3465.5210000000002</v>
      </c>
      <c r="U37" s="43">
        <f t="shared" si="24"/>
        <v>3709.721</v>
      </c>
      <c r="V37" s="43">
        <f t="shared" si="24"/>
        <v>2490.9169999999999</v>
      </c>
      <c r="W37" s="43">
        <f t="shared" si="24"/>
        <v>0</v>
      </c>
      <c r="X37" s="43">
        <f t="shared" si="24"/>
        <v>2786.893</v>
      </c>
      <c r="Y37" s="43">
        <f t="shared" si="24"/>
        <v>0</v>
      </c>
      <c r="Z37" s="43">
        <f t="shared" si="24"/>
        <v>2872.43</v>
      </c>
      <c r="AA37" s="43">
        <f t="shared" si="24"/>
        <v>0</v>
      </c>
      <c r="AB37" s="43">
        <f t="shared" si="24"/>
        <v>2623.7350000000001</v>
      </c>
      <c r="AC37" s="43">
        <f t="shared" si="24"/>
        <v>0</v>
      </c>
      <c r="AD37" s="43">
        <f t="shared" si="24"/>
        <v>2827.6489999999999</v>
      </c>
      <c r="AE37" s="43">
        <f t="shared" si="24"/>
        <v>0</v>
      </c>
      <c r="AF37" s="19" t="s">
        <v>71</v>
      </c>
    </row>
    <row r="38" spans="1:32" s="33" customFormat="1" ht="16.5" x14ac:dyDescent="0.25">
      <c r="A38" s="41" t="s">
        <v>36</v>
      </c>
      <c r="B38" s="45">
        <f>B39+B40+B41+B42</f>
        <v>33705.398000000008</v>
      </c>
      <c r="C38" s="45">
        <f t="shared" ref="C38:E38" si="25">C39+C40+C41+C42</f>
        <v>20103.774000000005</v>
      </c>
      <c r="D38" s="45">
        <f t="shared" si="25"/>
        <v>19736.78</v>
      </c>
      <c r="E38" s="45">
        <f t="shared" si="25"/>
        <v>19736.774999999998</v>
      </c>
      <c r="F38" s="49">
        <f>E38/B38*100</f>
        <v>58.556718422372569</v>
      </c>
      <c r="G38" s="45">
        <f>E38/C38*100</f>
        <v>98.17447709071935</v>
      </c>
      <c r="H38" s="45">
        <f>H39+H40+H41+H42</f>
        <v>2305.335</v>
      </c>
      <c r="I38" s="45">
        <f t="shared" ref="I38:AD38" si="26">I39+I40+I41+I42</f>
        <v>2305.335</v>
      </c>
      <c r="J38" s="45">
        <f t="shared" si="26"/>
        <v>2357.9490000000001</v>
      </c>
      <c r="K38" s="45">
        <f t="shared" si="26"/>
        <v>2357.9490000000001</v>
      </c>
      <c r="L38" s="45">
        <f t="shared" si="26"/>
        <v>2201.2280000000001</v>
      </c>
      <c r="M38" s="45">
        <f t="shared" si="26"/>
        <v>2201.2289999999998</v>
      </c>
      <c r="N38" s="45">
        <f t="shared" si="26"/>
        <v>3327.7110000000002</v>
      </c>
      <c r="O38" s="45">
        <f t="shared" si="26"/>
        <v>3327.7110000000002</v>
      </c>
      <c r="P38" s="45">
        <f t="shared" si="26"/>
        <v>3268.7799999999997</v>
      </c>
      <c r="Q38" s="45">
        <f t="shared" si="26"/>
        <v>3268.7799999999997</v>
      </c>
      <c r="R38" s="45">
        <f t="shared" si="26"/>
        <v>3177.25</v>
      </c>
      <c r="S38" s="45">
        <f t="shared" si="26"/>
        <v>2566.0500000000002</v>
      </c>
      <c r="T38" s="45">
        <f t="shared" si="26"/>
        <v>3465.5210000000002</v>
      </c>
      <c r="U38" s="45">
        <f t="shared" si="26"/>
        <v>3709.721</v>
      </c>
      <c r="V38" s="45">
        <f t="shared" si="26"/>
        <v>2490.9169999999999</v>
      </c>
      <c r="W38" s="45">
        <f t="shared" si="26"/>
        <v>0</v>
      </c>
      <c r="X38" s="45">
        <f t="shared" si="26"/>
        <v>2786.893</v>
      </c>
      <c r="Y38" s="45">
        <f t="shared" si="26"/>
        <v>0</v>
      </c>
      <c r="Z38" s="45">
        <f t="shared" si="26"/>
        <v>2872.43</v>
      </c>
      <c r="AA38" s="45">
        <f t="shared" si="26"/>
        <v>0</v>
      </c>
      <c r="AB38" s="45">
        <f t="shared" si="26"/>
        <v>2623.7350000000001</v>
      </c>
      <c r="AC38" s="45">
        <f t="shared" si="26"/>
        <v>0</v>
      </c>
      <c r="AD38" s="45">
        <f t="shared" si="26"/>
        <v>2827.6489999999999</v>
      </c>
      <c r="AE38" s="40"/>
      <c r="AF38" s="41"/>
    </row>
    <row r="39" spans="1:32" s="33" customFormat="1" ht="16.5" x14ac:dyDescent="0.25">
      <c r="A39" s="48" t="s">
        <v>25</v>
      </c>
      <c r="B39" s="37">
        <f>H39+J39+L39+N39+P39+R39+T39+V39+X39+Z39+AB39+AD39</f>
        <v>0</v>
      </c>
      <c r="C39" s="38">
        <f>H39</f>
        <v>0</v>
      </c>
      <c r="D39" s="38">
        <v>0</v>
      </c>
      <c r="E39" s="38">
        <f>I39+K39+M39+O39+Q39+S39+U39+W39+Y39+AA39+AC39+AE39</f>
        <v>0</v>
      </c>
      <c r="F39" s="50">
        <v>0</v>
      </c>
      <c r="G39" s="37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/>
      <c r="X39" s="38">
        <v>0</v>
      </c>
      <c r="Y39" s="39"/>
      <c r="Z39" s="38">
        <v>0</v>
      </c>
      <c r="AA39" s="39"/>
      <c r="AB39" s="38">
        <v>0</v>
      </c>
      <c r="AC39" s="39"/>
      <c r="AD39" s="38">
        <v>0</v>
      </c>
      <c r="AE39" s="40"/>
      <c r="AF39" s="41"/>
    </row>
    <row r="40" spans="1:32" s="33" customFormat="1" ht="16.5" x14ac:dyDescent="0.25">
      <c r="A40" s="48" t="s">
        <v>24</v>
      </c>
      <c r="B40" s="37">
        <f>H40+J40+L40+N40+P40+R40+T40+V40+X40+Z40+AB40+AD40</f>
        <v>3353.6000000000004</v>
      </c>
      <c r="C40" s="38">
        <f>H40+J40+L40+N40+P40+R40+T40</f>
        <v>3353.6000000000004</v>
      </c>
      <c r="D40" s="38">
        <v>2986.6</v>
      </c>
      <c r="E40" s="38">
        <f t="shared" ref="E40:E42" si="27">I40+K40+M40+O40+Q40+S40+U40+W40+Y40+AA40+AC40+AE40</f>
        <v>2986.6</v>
      </c>
      <c r="F40" s="50">
        <v>0</v>
      </c>
      <c r="G40" s="37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1254.9000000000001</v>
      </c>
      <c r="O40" s="38">
        <v>1254.9000000000001</v>
      </c>
      <c r="P40" s="38">
        <v>1487.5</v>
      </c>
      <c r="Q40" s="38">
        <v>1487.5</v>
      </c>
      <c r="R40" s="38">
        <v>611.20000000000005</v>
      </c>
      <c r="S40" s="38">
        <v>0</v>
      </c>
      <c r="T40" s="38">
        <v>0</v>
      </c>
      <c r="U40" s="38">
        <v>244.2</v>
      </c>
      <c r="V40" s="38">
        <v>0</v>
      </c>
      <c r="W40" s="39"/>
      <c r="X40" s="38">
        <v>0</v>
      </c>
      <c r="Y40" s="39"/>
      <c r="Z40" s="38">
        <v>0</v>
      </c>
      <c r="AA40" s="39"/>
      <c r="AB40" s="38">
        <v>0</v>
      </c>
      <c r="AC40" s="39"/>
      <c r="AD40" s="38">
        <v>0</v>
      </c>
      <c r="AE40" s="40"/>
      <c r="AF40" s="41"/>
    </row>
    <row r="41" spans="1:32" s="33" customFormat="1" ht="16.5" x14ac:dyDescent="0.25">
      <c r="A41" s="48" t="s">
        <v>22</v>
      </c>
      <c r="B41" s="37">
        <f t="shared" ref="B41:B42" si="28">H41+J41+L41+N41+P41+R41+T41+V41+X41+Z41+AB41+AD41</f>
        <v>30351.798000000006</v>
      </c>
      <c r="C41" s="38">
        <f>H41+J41+L41+N41+P41+R41+T41</f>
        <v>16750.174000000003</v>
      </c>
      <c r="D41" s="38">
        <v>16750.18</v>
      </c>
      <c r="E41" s="38">
        <f t="shared" si="27"/>
        <v>16750.174999999999</v>
      </c>
      <c r="F41" s="50">
        <f>E41/B41*100</f>
        <v>55.186763565044792</v>
      </c>
      <c r="G41" s="37">
        <f t="shared" ref="G41" si="29">E41/C41*100</f>
        <v>100.00000597008723</v>
      </c>
      <c r="H41" s="38">
        <v>2305.335</v>
      </c>
      <c r="I41" s="38">
        <v>2305.335</v>
      </c>
      <c r="J41" s="38">
        <v>2357.9490000000001</v>
      </c>
      <c r="K41" s="38">
        <v>2357.9490000000001</v>
      </c>
      <c r="L41" s="38">
        <v>2201.2280000000001</v>
      </c>
      <c r="M41" s="38">
        <v>2201.2289999999998</v>
      </c>
      <c r="N41" s="38">
        <v>2072.8110000000001</v>
      </c>
      <c r="O41" s="38">
        <v>2072.8110000000001</v>
      </c>
      <c r="P41" s="38">
        <v>1781.28</v>
      </c>
      <c r="Q41" s="38">
        <v>1781.28</v>
      </c>
      <c r="R41" s="38">
        <v>2566.0500000000002</v>
      </c>
      <c r="S41" s="38">
        <v>2566.0500000000002</v>
      </c>
      <c r="T41" s="38">
        <v>3465.5210000000002</v>
      </c>
      <c r="U41" s="38">
        <v>3465.5210000000002</v>
      </c>
      <c r="V41" s="38">
        <v>2490.9169999999999</v>
      </c>
      <c r="W41" s="38"/>
      <c r="X41" s="38">
        <v>2786.893</v>
      </c>
      <c r="Y41" s="38"/>
      <c r="Z41" s="38">
        <v>2872.43</v>
      </c>
      <c r="AA41" s="38"/>
      <c r="AB41" s="38">
        <v>2623.7350000000001</v>
      </c>
      <c r="AC41" s="38"/>
      <c r="AD41" s="38">
        <v>2827.6489999999999</v>
      </c>
      <c r="AE41" s="40"/>
      <c r="AF41" s="41"/>
    </row>
    <row r="42" spans="1:32" s="33" customFormat="1" ht="16.5" x14ac:dyDescent="0.25">
      <c r="A42" s="48" t="s">
        <v>26</v>
      </c>
      <c r="B42" s="37">
        <f t="shared" si="28"/>
        <v>0</v>
      </c>
      <c r="C42" s="38">
        <f t="shared" ref="C42" si="30">H42+J42+L42+N42+P42+R42+T42</f>
        <v>0</v>
      </c>
      <c r="D42" s="38">
        <v>0</v>
      </c>
      <c r="E42" s="38">
        <f t="shared" si="27"/>
        <v>0</v>
      </c>
      <c r="F42" s="50">
        <v>0</v>
      </c>
      <c r="G42" s="37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/>
      <c r="X42" s="38">
        <v>0</v>
      </c>
      <c r="Y42" s="39"/>
      <c r="Z42" s="38">
        <v>0</v>
      </c>
      <c r="AA42" s="39"/>
      <c r="AB42" s="38">
        <v>0</v>
      </c>
      <c r="AC42" s="39"/>
      <c r="AD42" s="38">
        <v>0</v>
      </c>
      <c r="AE42" s="40"/>
      <c r="AF42" s="41"/>
    </row>
    <row r="43" spans="1:32" s="33" customFormat="1" ht="66" x14ac:dyDescent="0.25">
      <c r="A43" s="42" t="s">
        <v>41</v>
      </c>
      <c r="B43" s="43">
        <f t="shared" ref="B43:AE43" si="31">B44</f>
        <v>3921.3999999999996</v>
      </c>
      <c r="C43" s="43">
        <f t="shared" si="31"/>
        <v>2671.5849999999996</v>
      </c>
      <c r="D43" s="43">
        <f t="shared" si="31"/>
        <v>2090.12</v>
      </c>
      <c r="E43" s="43">
        <f t="shared" si="31"/>
        <v>2090.116</v>
      </c>
      <c r="F43" s="43">
        <f>E43/B43*100</f>
        <v>53.300249910746167</v>
      </c>
      <c r="G43" s="43">
        <f>E43/C43*100</f>
        <v>78.23505522002857</v>
      </c>
      <c r="H43" s="43">
        <f t="shared" si="31"/>
        <v>807.38599999999997</v>
      </c>
      <c r="I43" s="43">
        <f t="shared" si="31"/>
        <v>532.86599999999999</v>
      </c>
      <c r="J43" s="43">
        <f t="shared" si="31"/>
        <v>346.11799999999999</v>
      </c>
      <c r="K43" s="43">
        <f t="shared" si="31"/>
        <v>247.12299999999999</v>
      </c>
      <c r="L43" s="43">
        <f t="shared" si="31"/>
        <v>144.71600000000001</v>
      </c>
      <c r="M43" s="43">
        <f t="shared" si="31"/>
        <v>101.392</v>
      </c>
      <c r="N43" s="43">
        <f t="shared" si="31"/>
        <v>354.49200000000002</v>
      </c>
      <c r="O43" s="43">
        <f t="shared" si="31"/>
        <v>502.83600000000001</v>
      </c>
      <c r="P43" s="43">
        <f t="shared" si="31"/>
        <v>332.05200000000002</v>
      </c>
      <c r="Q43" s="43">
        <f t="shared" si="31"/>
        <v>331.928</v>
      </c>
      <c r="R43" s="43">
        <f t="shared" si="31"/>
        <v>330.56299999999999</v>
      </c>
      <c r="S43" s="43">
        <f t="shared" si="31"/>
        <v>145.94800000000001</v>
      </c>
      <c r="T43" s="43">
        <f t="shared" si="31"/>
        <v>356.25799999999998</v>
      </c>
      <c r="U43" s="43">
        <f t="shared" si="31"/>
        <v>228.023</v>
      </c>
      <c r="V43" s="43">
        <f t="shared" si="31"/>
        <v>289.71699999999998</v>
      </c>
      <c r="W43" s="43">
        <f t="shared" si="31"/>
        <v>0</v>
      </c>
      <c r="X43" s="43">
        <f t="shared" si="31"/>
        <v>135.66</v>
      </c>
      <c r="Y43" s="43">
        <f t="shared" si="31"/>
        <v>0</v>
      </c>
      <c r="Z43" s="43">
        <f t="shared" si="31"/>
        <v>289.20999999999998</v>
      </c>
      <c r="AA43" s="43">
        <f t="shared" si="31"/>
        <v>0</v>
      </c>
      <c r="AB43" s="43">
        <f t="shared" si="31"/>
        <v>139.49199999999999</v>
      </c>
      <c r="AC43" s="43">
        <f t="shared" si="31"/>
        <v>0</v>
      </c>
      <c r="AD43" s="43">
        <f t="shared" si="31"/>
        <v>395.73599999999999</v>
      </c>
      <c r="AE43" s="43">
        <f t="shared" si="31"/>
        <v>0</v>
      </c>
      <c r="AF43" s="19" t="s">
        <v>72</v>
      </c>
    </row>
    <row r="44" spans="1:32" s="33" customFormat="1" ht="16.5" x14ac:dyDescent="0.25">
      <c r="A44" s="41" t="s">
        <v>36</v>
      </c>
      <c r="B44" s="45">
        <f>B45+B46+B47+B48</f>
        <v>3921.3999999999996</v>
      </c>
      <c r="C44" s="45">
        <f t="shared" ref="C44:E44" si="32">C45+C46+C47+C48</f>
        <v>2671.5849999999996</v>
      </c>
      <c r="D44" s="45">
        <f t="shared" si="32"/>
        <v>2090.12</v>
      </c>
      <c r="E44" s="45">
        <f t="shared" si="32"/>
        <v>2090.116</v>
      </c>
      <c r="F44" s="45">
        <f>E44/B44*100</f>
        <v>53.300249910746167</v>
      </c>
      <c r="G44" s="45">
        <f>E44/C44*100</f>
        <v>78.23505522002857</v>
      </c>
      <c r="H44" s="45">
        <f>H45+H46+H47+H48</f>
        <v>807.38599999999997</v>
      </c>
      <c r="I44" s="45">
        <f t="shared" ref="I44:AD44" si="33">I45+I46+I47+I48</f>
        <v>532.86599999999999</v>
      </c>
      <c r="J44" s="45">
        <f t="shared" si="33"/>
        <v>346.11799999999999</v>
      </c>
      <c r="K44" s="45">
        <f t="shared" si="33"/>
        <v>247.12299999999999</v>
      </c>
      <c r="L44" s="45">
        <f t="shared" si="33"/>
        <v>144.71600000000001</v>
      </c>
      <c r="M44" s="45">
        <f t="shared" si="33"/>
        <v>101.392</v>
      </c>
      <c r="N44" s="45">
        <f t="shared" si="33"/>
        <v>354.49200000000002</v>
      </c>
      <c r="O44" s="45">
        <f t="shared" si="33"/>
        <v>502.83600000000001</v>
      </c>
      <c r="P44" s="45">
        <f t="shared" si="33"/>
        <v>332.05200000000002</v>
      </c>
      <c r="Q44" s="45">
        <f t="shared" si="33"/>
        <v>331.928</v>
      </c>
      <c r="R44" s="45">
        <f t="shared" si="33"/>
        <v>330.56299999999999</v>
      </c>
      <c r="S44" s="45">
        <f t="shared" si="33"/>
        <v>145.94800000000001</v>
      </c>
      <c r="T44" s="45">
        <f t="shared" si="33"/>
        <v>356.25799999999998</v>
      </c>
      <c r="U44" s="45">
        <f t="shared" si="33"/>
        <v>228.023</v>
      </c>
      <c r="V44" s="45">
        <f t="shared" si="33"/>
        <v>289.71699999999998</v>
      </c>
      <c r="W44" s="45">
        <f t="shared" si="33"/>
        <v>0</v>
      </c>
      <c r="X44" s="45">
        <f t="shared" si="33"/>
        <v>135.66</v>
      </c>
      <c r="Y44" s="45">
        <f t="shared" si="33"/>
        <v>0</v>
      </c>
      <c r="Z44" s="45">
        <f t="shared" si="33"/>
        <v>289.20999999999998</v>
      </c>
      <c r="AA44" s="45">
        <f t="shared" si="33"/>
        <v>0</v>
      </c>
      <c r="AB44" s="45">
        <f t="shared" si="33"/>
        <v>139.49199999999999</v>
      </c>
      <c r="AC44" s="45">
        <f t="shared" si="33"/>
        <v>0</v>
      </c>
      <c r="AD44" s="45">
        <f t="shared" si="33"/>
        <v>395.73599999999999</v>
      </c>
      <c r="AE44" s="40"/>
      <c r="AF44" s="41"/>
    </row>
    <row r="45" spans="1:32" s="33" customFormat="1" ht="16.5" x14ac:dyDescent="0.25">
      <c r="A45" s="48" t="s">
        <v>25</v>
      </c>
      <c r="B45" s="37">
        <f>H45+J45+L45+N45+P45+R45+T45+V45+X45+Z45+AB45+AD45</f>
        <v>0</v>
      </c>
      <c r="C45" s="38">
        <f>H45</f>
        <v>0</v>
      </c>
      <c r="D45" s="38">
        <v>0</v>
      </c>
      <c r="E45" s="38">
        <f>I45+K45+M45+O45+Q45+S45+U45+W45+Y45+AA45+AC45+AE45</f>
        <v>0</v>
      </c>
      <c r="F45" s="37">
        <v>0</v>
      </c>
      <c r="G45" s="37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/>
      <c r="X45" s="38">
        <v>0</v>
      </c>
      <c r="Y45" s="39"/>
      <c r="Z45" s="38">
        <v>0</v>
      </c>
      <c r="AA45" s="39"/>
      <c r="AB45" s="38">
        <v>0</v>
      </c>
      <c r="AC45" s="39"/>
      <c r="AD45" s="38">
        <v>0</v>
      </c>
      <c r="AE45" s="40"/>
      <c r="AF45" s="41"/>
    </row>
    <row r="46" spans="1:32" s="33" customFormat="1" ht="16.5" x14ac:dyDescent="0.25">
      <c r="A46" s="48" t="s">
        <v>24</v>
      </c>
      <c r="B46" s="37">
        <f>H46+J46+L46+N46+P46+R46+T46+V46+X46+Z46+AB46+AD46</f>
        <v>0</v>
      </c>
      <c r="C46" s="38">
        <f t="shared" ref="C46:C48" si="34">H46</f>
        <v>0</v>
      </c>
      <c r="D46" s="38">
        <v>0</v>
      </c>
      <c r="E46" s="38">
        <f t="shared" ref="E46:E48" si="35">I46+K46+M46+O46+Q46+S46+U46+W46+Y46+AA46+AC46+AE46</f>
        <v>0</v>
      </c>
      <c r="F46" s="37">
        <v>0</v>
      </c>
      <c r="G46" s="37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/>
      <c r="X46" s="38">
        <v>0</v>
      </c>
      <c r="Y46" s="39"/>
      <c r="Z46" s="38">
        <v>0</v>
      </c>
      <c r="AA46" s="39"/>
      <c r="AB46" s="38">
        <v>0</v>
      </c>
      <c r="AC46" s="39"/>
      <c r="AD46" s="38">
        <v>0</v>
      </c>
      <c r="AE46" s="40"/>
      <c r="AF46" s="41"/>
    </row>
    <row r="47" spans="1:32" s="33" customFormat="1" ht="16.5" x14ac:dyDescent="0.25">
      <c r="A47" s="48" t="s">
        <v>22</v>
      </c>
      <c r="B47" s="37">
        <f t="shared" ref="B47:B48" si="36">H47+J47+L47+N47+P47+R47+T47+V47+X47+Z47+AB47+AD47</f>
        <v>3921.3999999999996</v>
      </c>
      <c r="C47" s="38">
        <f>H47+J47+L47+N47+P47+R47+T47</f>
        <v>2671.5849999999996</v>
      </c>
      <c r="D47" s="38">
        <v>2090.12</v>
      </c>
      <c r="E47" s="38">
        <f t="shared" si="35"/>
        <v>2090.116</v>
      </c>
      <c r="F47" s="37">
        <f>E47/B47*100</f>
        <v>53.300249910746167</v>
      </c>
      <c r="G47" s="37">
        <f>E47/C47*100</f>
        <v>78.23505522002857</v>
      </c>
      <c r="H47" s="38">
        <v>807.38599999999997</v>
      </c>
      <c r="I47" s="38">
        <v>532.86599999999999</v>
      </c>
      <c r="J47" s="38">
        <v>346.11799999999999</v>
      </c>
      <c r="K47" s="38">
        <v>247.12299999999999</v>
      </c>
      <c r="L47" s="38">
        <v>144.71600000000001</v>
      </c>
      <c r="M47" s="38">
        <v>101.392</v>
      </c>
      <c r="N47" s="38">
        <v>354.49200000000002</v>
      </c>
      <c r="O47" s="38">
        <v>502.83600000000001</v>
      </c>
      <c r="P47" s="38">
        <v>332.05200000000002</v>
      </c>
      <c r="Q47" s="38">
        <v>331.928</v>
      </c>
      <c r="R47" s="38">
        <v>330.56299999999999</v>
      </c>
      <c r="S47" s="38">
        <v>145.94800000000001</v>
      </c>
      <c r="T47" s="38">
        <v>356.25799999999998</v>
      </c>
      <c r="U47" s="38">
        <v>228.023</v>
      </c>
      <c r="V47" s="38">
        <v>289.71699999999998</v>
      </c>
      <c r="W47" s="38"/>
      <c r="X47" s="38">
        <v>135.66</v>
      </c>
      <c r="Y47" s="38"/>
      <c r="Z47" s="38">
        <v>289.20999999999998</v>
      </c>
      <c r="AA47" s="38"/>
      <c r="AB47" s="38">
        <v>139.49199999999999</v>
      </c>
      <c r="AC47" s="38"/>
      <c r="AD47" s="38">
        <v>395.73599999999999</v>
      </c>
      <c r="AE47" s="40"/>
      <c r="AF47" s="41"/>
    </row>
    <row r="48" spans="1:32" s="33" customFormat="1" ht="16.5" x14ac:dyDescent="0.25">
      <c r="A48" s="48" t="s">
        <v>26</v>
      </c>
      <c r="B48" s="37">
        <f t="shared" si="36"/>
        <v>0</v>
      </c>
      <c r="C48" s="38">
        <f t="shared" si="34"/>
        <v>0</v>
      </c>
      <c r="D48" s="38">
        <v>0</v>
      </c>
      <c r="E48" s="38">
        <f t="shared" si="35"/>
        <v>0</v>
      </c>
      <c r="F48" s="37">
        <v>0</v>
      </c>
      <c r="G48" s="37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/>
      <c r="X48" s="38">
        <v>0</v>
      </c>
      <c r="Y48" s="39"/>
      <c r="Z48" s="38">
        <v>0</v>
      </c>
      <c r="AA48" s="39"/>
      <c r="AB48" s="38">
        <v>0</v>
      </c>
      <c r="AC48" s="39"/>
      <c r="AD48" s="38">
        <v>0</v>
      </c>
      <c r="AE48" s="40"/>
      <c r="AF48" s="41"/>
    </row>
    <row r="49" spans="1:32" s="33" customFormat="1" ht="198" x14ac:dyDescent="0.25">
      <c r="A49" s="51" t="s">
        <v>47</v>
      </c>
      <c r="B49" s="31">
        <f>B50+B100+B113+B121</f>
        <v>6653.9</v>
      </c>
      <c r="C49" s="31">
        <f t="shared" ref="C49:AE49" si="37">C50+C100+C113+C121</f>
        <v>610</v>
      </c>
      <c r="D49" s="31">
        <f t="shared" si="37"/>
        <v>600</v>
      </c>
      <c r="E49" s="31">
        <f t="shared" si="37"/>
        <v>600</v>
      </c>
      <c r="F49" s="31">
        <f>E49/B49*100</f>
        <v>9.0172680683508926</v>
      </c>
      <c r="G49" s="31">
        <f>E49/C49*100</f>
        <v>98.360655737704917</v>
      </c>
      <c r="H49" s="31">
        <f t="shared" si="37"/>
        <v>0</v>
      </c>
      <c r="I49" s="31">
        <f t="shared" si="37"/>
        <v>0</v>
      </c>
      <c r="J49" s="31">
        <f t="shared" si="37"/>
        <v>0</v>
      </c>
      <c r="K49" s="31">
        <f t="shared" si="37"/>
        <v>0</v>
      </c>
      <c r="L49" s="31">
        <f t="shared" si="37"/>
        <v>0</v>
      </c>
      <c r="M49" s="31">
        <f t="shared" si="37"/>
        <v>0</v>
      </c>
      <c r="N49" s="31">
        <f t="shared" si="37"/>
        <v>0</v>
      </c>
      <c r="O49" s="31">
        <f t="shared" si="37"/>
        <v>0</v>
      </c>
      <c r="P49" s="31">
        <f t="shared" si="37"/>
        <v>0</v>
      </c>
      <c r="Q49" s="31">
        <f t="shared" si="37"/>
        <v>0</v>
      </c>
      <c r="R49" s="31">
        <f t="shared" si="37"/>
        <v>100</v>
      </c>
      <c r="S49" s="31">
        <f t="shared" si="37"/>
        <v>0</v>
      </c>
      <c r="T49" s="31">
        <f t="shared" si="37"/>
        <v>510</v>
      </c>
      <c r="U49" s="31">
        <f t="shared" si="37"/>
        <v>600</v>
      </c>
      <c r="V49" s="31">
        <f t="shared" si="37"/>
        <v>10</v>
      </c>
      <c r="W49" s="31">
        <f t="shared" si="37"/>
        <v>0</v>
      </c>
      <c r="X49" s="31">
        <f t="shared" si="37"/>
        <v>10</v>
      </c>
      <c r="Y49" s="31">
        <f t="shared" si="37"/>
        <v>0</v>
      </c>
      <c r="Z49" s="31">
        <f t="shared" si="37"/>
        <v>1923.2</v>
      </c>
      <c r="AA49" s="31">
        <f t="shared" si="37"/>
        <v>0</v>
      </c>
      <c r="AB49" s="31">
        <f t="shared" si="37"/>
        <v>3568.8999999999996</v>
      </c>
      <c r="AC49" s="31">
        <f t="shared" si="37"/>
        <v>0</v>
      </c>
      <c r="AD49" s="31">
        <f t="shared" si="37"/>
        <v>531.79999999999995</v>
      </c>
      <c r="AE49" s="31">
        <f t="shared" si="37"/>
        <v>0</v>
      </c>
      <c r="AF49" s="68" t="s">
        <v>64</v>
      </c>
    </row>
    <row r="50" spans="1:32" s="33" customFormat="1" ht="82.5" x14ac:dyDescent="0.25">
      <c r="A50" s="46" t="s">
        <v>49</v>
      </c>
      <c r="B50" s="47">
        <f>B52+B58+B64+B70+B82+B88+B94+B76</f>
        <v>6143.9</v>
      </c>
      <c r="C50" s="47">
        <f t="shared" ref="C50:E50" si="38">C52+C58+C64+C70+C82+C88+C94+C76</f>
        <v>600</v>
      </c>
      <c r="D50" s="47">
        <f t="shared" si="38"/>
        <v>600</v>
      </c>
      <c r="E50" s="47">
        <f t="shared" si="38"/>
        <v>600</v>
      </c>
      <c r="F50" s="47">
        <f>E50/B50*100</f>
        <v>9.765783948306451</v>
      </c>
      <c r="G50" s="47">
        <f>E50/C50*100</f>
        <v>100</v>
      </c>
      <c r="H50" s="47">
        <f t="shared" ref="H50:AE50" si="39">H52+H58+H64+H70+H82+H88+H94+H76</f>
        <v>0</v>
      </c>
      <c r="I50" s="47">
        <f t="shared" si="39"/>
        <v>0</v>
      </c>
      <c r="J50" s="47">
        <f t="shared" si="39"/>
        <v>0</v>
      </c>
      <c r="K50" s="47">
        <f t="shared" si="39"/>
        <v>0</v>
      </c>
      <c r="L50" s="47">
        <f t="shared" si="39"/>
        <v>0</v>
      </c>
      <c r="M50" s="47">
        <f t="shared" si="39"/>
        <v>0</v>
      </c>
      <c r="N50" s="47">
        <f t="shared" si="39"/>
        <v>0</v>
      </c>
      <c r="O50" s="47">
        <f t="shared" si="39"/>
        <v>0</v>
      </c>
      <c r="P50" s="47">
        <f t="shared" si="39"/>
        <v>0</v>
      </c>
      <c r="Q50" s="47">
        <f t="shared" si="39"/>
        <v>0</v>
      </c>
      <c r="R50" s="47">
        <f t="shared" si="39"/>
        <v>100</v>
      </c>
      <c r="S50" s="47">
        <f t="shared" si="39"/>
        <v>0</v>
      </c>
      <c r="T50" s="47">
        <f t="shared" si="39"/>
        <v>500</v>
      </c>
      <c r="U50" s="47">
        <f t="shared" si="39"/>
        <v>600</v>
      </c>
      <c r="V50" s="47">
        <f t="shared" si="39"/>
        <v>0</v>
      </c>
      <c r="W50" s="47">
        <f t="shared" si="39"/>
        <v>0</v>
      </c>
      <c r="X50" s="47">
        <f t="shared" si="39"/>
        <v>0</v>
      </c>
      <c r="Y50" s="47">
        <f t="shared" si="39"/>
        <v>0</v>
      </c>
      <c r="Z50" s="47">
        <f t="shared" si="39"/>
        <v>1913.2</v>
      </c>
      <c r="AA50" s="47">
        <f t="shared" si="39"/>
        <v>0</v>
      </c>
      <c r="AB50" s="47">
        <f t="shared" si="39"/>
        <v>3130.7</v>
      </c>
      <c r="AC50" s="47">
        <f t="shared" si="39"/>
        <v>0</v>
      </c>
      <c r="AD50" s="47">
        <f t="shared" si="39"/>
        <v>500</v>
      </c>
      <c r="AE50" s="47">
        <f t="shared" si="39"/>
        <v>0</v>
      </c>
      <c r="AF50" s="47"/>
    </row>
    <row r="51" spans="1:32" s="33" customFormat="1" ht="16.5" x14ac:dyDescent="0.25">
      <c r="A51" s="48" t="s">
        <v>21</v>
      </c>
      <c r="B51" s="37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1"/>
    </row>
    <row r="52" spans="1:32" s="33" customFormat="1" ht="33" x14ac:dyDescent="0.25">
      <c r="A52" s="42" t="s">
        <v>42</v>
      </c>
      <c r="B52" s="43">
        <f t="shared" ref="B52:AE52" si="40">B53</f>
        <v>500</v>
      </c>
      <c r="C52" s="43">
        <f t="shared" si="40"/>
        <v>0</v>
      </c>
      <c r="D52" s="43">
        <f t="shared" si="40"/>
        <v>0</v>
      </c>
      <c r="E52" s="43">
        <f t="shared" si="40"/>
        <v>0</v>
      </c>
      <c r="F52" s="43">
        <f>E52/B52*100</f>
        <v>0</v>
      </c>
      <c r="G52" s="43">
        <v>0</v>
      </c>
      <c r="H52" s="43">
        <f t="shared" si="40"/>
        <v>0</v>
      </c>
      <c r="I52" s="43">
        <f t="shared" si="40"/>
        <v>0</v>
      </c>
      <c r="J52" s="43">
        <f t="shared" si="40"/>
        <v>0</v>
      </c>
      <c r="K52" s="43">
        <f t="shared" si="40"/>
        <v>0</v>
      </c>
      <c r="L52" s="43">
        <f t="shared" si="40"/>
        <v>0</v>
      </c>
      <c r="M52" s="43">
        <f t="shared" si="40"/>
        <v>0</v>
      </c>
      <c r="N52" s="43">
        <f t="shared" si="40"/>
        <v>0</v>
      </c>
      <c r="O52" s="43">
        <f t="shared" si="40"/>
        <v>0</v>
      </c>
      <c r="P52" s="43">
        <f t="shared" si="40"/>
        <v>0</v>
      </c>
      <c r="Q52" s="43">
        <f t="shared" si="40"/>
        <v>0</v>
      </c>
      <c r="R52" s="43">
        <f t="shared" si="40"/>
        <v>0</v>
      </c>
      <c r="S52" s="43">
        <f t="shared" si="40"/>
        <v>0</v>
      </c>
      <c r="T52" s="43">
        <f t="shared" si="40"/>
        <v>0</v>
      </c>
      <c r="U52" s="43">
        <f t="shared" si="40"/>
        <v>0</v>
      </c>
      <c r="V52" s="43">
        <f t="shared" si="40"/>
        <v>0</v>
      </c>
      <c r="W52" s="43">
        <f t="shared" si="40"/>
        <v>0</v>
      </c>
      <c r="X52" s="43">
        <f t="shared" si="40"/>
        <v>0</v>
      </c>
      <c r="Y52" s="43">
        <f t="shared" si="40"/>
        <v>0</v>
      </c>
      <c r="Z52" s="43">
        <f t="shared" si="40"/>
        <v>0</v>
      </c>
      <c r="AA52" s="43">
        <f t="shared" si="40"/>
        <v>0</v>
      </c>
      <c r="AB52" s="43">
        <f t="shared" si="40"/>
        <v>0</v>
      </c>
      <c r="AC52" s="43">
        <f t="shared" si="40"/>
        <v>0</v>
      </c>
      <c r="AD52" s="43">
        <f t="shared" si="40"/>
        <v>500</v>
      </c>
      <c r="AE52" s="43">
        <f t="shared" si="40"/>
        <v>0</v>
      </c>
      <c r="AF52" s="43"/>
    </row>
    <row r="53" spans="1:32" s="33" customFormat="1" ht="16.5" x14ac:dyDescent="0.25">
      <c r="A53" s="41" t="s">
        <v>36</v>
      </c>
      <c r="B53" s="45">
        <f>B54+B55+B56+B57</f>
        <v>500</v>
      </c>
      <c r="C53" s="45">
        <f t="shared" ref="C53:E53" si="41">C54+C55+C56+C57</f>
        <v>0</v>
      </c>
      <c r="D53" s="45">
        <f t="shared" si="41"/>
        <v>0</v>
      </c>
      <c r="E53" s="45">
        <f t="shared" si="41"/>
        <v>0</v>
      </c>
      <c r="F53" s="52">
        <f>E53/B53*100</f>
        <v>0</v>
      </c>
      <c r="G53" s="45">
        <v>0</v>
      </c>
      <c r="H53" s="45">
        <f>H54+H55+H56+H57</f>
        <v>0</v>
      </c>
      <c r="I53" s="45">
        <f t="shared" ref="I53:AD53" si="42">I54+I55+I56+I57</f>
        <v>0</v>
      </c>
      <c r="J53" s="45">
        <f t="shared" si="42"/>
        <v>0</v>
      </c>
      <c r="K53" s="45">
        <f t="shared" si="42"/>
        <v>0</v>
      </c>
      <c r="L53" s="45">
        <f t="shared" si="42"/>
        <v>0</v>
      </c>
      <c r="M53" s="45">
        <f t="shared" si="42"/>
        <v>0</v>
      </c>
      <c r="N53" s="45">
        <f t="shared" si="42"/>
        <v>0</v>
      </c>
      <c r="O53" s="45">
        <f t="shared" si="42"/>
        <v>0</v>
      </c>
      <c r="P53" s="45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>
        <f t="shared" si="42"/>
        <v>0</v>
      </c>
      <c r="U53" s="45">
        <f t="shared" si="42"/>
        <v>0</v>
      </c>
      <c r="V53" s="45">
        <f t="shared" si="42"/>
        <v>0</v>
      </c>
      <c r="W53" s="45">
        <f t="shared" si="42"/>
        <v>0</v>
      </c>
      <c r="X53" s="45">
        <f t="shared" si="42"/>
        <v>0</v>
      </c>
      <c r="Y53" s="45">
        <f t="shared" si="42"/>
        <v>0</v>
      </c>
      <c r="Z53" s="45">
        <f t="shared" si="42"/>
        <v>0</v>
      </c>
      <c r="AA53" s="45">
        <f t="shared" si="42"/>
        <v>0</v>
      </c>
      <c r="AB53" s="45">
        <f t="shared" si="42"/>
        <v>0</v>
      </c>
      <c r="AC53" s="45">
        <f t="shared" si="42"/>
        <v>0</v>
      </c>
      <c r="AD53" s="45">
        <f t="shared" si="42"/>
        <v>500</v>
      </c>
      <c r="AE53" s="40"/>
      <c r="AF53" s="41"/>
    </row>
    <row r="54" spans="1:32" s="33" customFormat="1" ht="16.5" x14ac:dyDescent="0.25">
      <c r="A54" s="48" t="s">
        <v>25</v>
      </c>
      <c r="B54" s="37">
        <f>H54+J54+L54+N54+P54+R54+T54+V54+X54+Z54+AB54+AD54</f>
        <v>0</v>
      </c>
      <c r="C54" s="38">
        <f>H54</f>
        <v>0</v>
      </c>
      <c r="D54" s="38">
        <v>0</v>
      </c>
      <c r="E54" s="38">
        <f>I54+K54+M54+O54+Q54+S54+U54+W54+Y54+AA54+AC54+AE54</f>
        <v>0</v>
      </c>
      <c r="F54" s="53">
        <v>0</v>
      </c>
      <c r="G54" s="37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9"/>
      <c r="X54" s="38">
        <v>0</v>
      </c>
      <c r="Y54" s="39"/>
      <c r="Z54" s="38">
        <v>0</v>
      </c>
      <c r="AA54" s="39"/>
      <c r="AB54" s="38">
        <v>0</v>
      </c>
      <c r="AC54" s="39"/>
      <c r="AD54" s="38">
        <v>0</v>
      </c>
      <c r="AE54" s="40"/>
      <c r="AF54" s="41"/>
    </row>
    <row r="55" spans="1:32" s="33" customFormat="1" ht="16.5" x14ac:dyDescent="0.25">
      <c r="A55" s="48" t="s">
        <v>24</v>
      </c>
      <c r="B55" s="37">
        <f>H55+J55+L55+N55+P55+R55+T55+V55+X55+Z55+AB55+AD55</f>
        <v>300</v>
      </c>
      <c r="C55" s="38">
        <f>H55+J55+L55+N55+P55+R55+T55</f>
        <v>0</v>
      </c>
      <c r="D55" s="38">
        <v>0</v>
      </c>
      <c r="E55" s="38">
        <f t="shared" ref="E55:E57" si="43">I55+K55+M55+O55+Q55+S55+U55+W55+Y55+AA55+AC55+AE55</f>
        <v>0</v>
      </c>
      <c r="F55" s="53">
        <v>0</v>
      </c>
      <c r="G55" s="37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9"/>
      <c r="X55" s="38">
        <v>0</v>
      </c>
      <c r="Y55" s="39"/>
      <c r="Z55" s="38">
        <v>0</v>
      </c>
      <c r="AA55" s="39"/>
      <c r="AB55" s="38">
        <v>0</v>
      </c>
      <c r="AC55" s="39"/>
      <c r="AD55" s="38">
        <v>300</v>
      </c>
      <c r="AE55" s="40"/>
      <c r="AF55" s="41"/>
    </row>
    <row r="56" spans="1:32" s="33" customFormat="1" ht="16.5" x14ac:dyDescent="0.25">
      <c r="A56" s="48" t="s">
        <v>22</v>
      </c>
      <c r="B56" s="37">
        <f t="shared" ref="B56:B57" si="44">H56+J56+L56+N56+P56+R56+T56+V56+X56+Z56+AB56+AD56</f>
        <v>200</v>
      </c>
      <c r="C56" s="38">
        <f t="shared" ref="C56:C57" si="45">H56+J56+L56+N56+P56+R56+T56</f>
        <v>0</v>
      </c>
      <c r="D56" s="38">
        <v>0</v>
      </c>
      <c r="E56" s="38">
        <f t="shared" si="43"/>
        <v>0</v>
      </c>
      <c r="F56" s="53">
        <f t="shared" ref="F56" si="46">E56/B56*100</f>
        <v>0</v>
      </c>
      <c r="G56" s="37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/>
      <c r="X56" s="38">
        <v>0</v>
      </c>
      <c r="Y56" s="38"/>
      <c r="Z56" s="38">
        <v>0</v>
      </c>
      <c r="AA56" s="38"/>
      <c r="AB56" s="38">
        <v>0</v>
      </c>
      <c r="AC56" s="38"/>
      <c r="AD56" s="38">
        <v>200</v>
      </c>
      <c r="AE56" s="40"/>
      <c r="AF56" s="41"/>
    </row>
    <row r="57" spans="1:32" s="33" customFormat="1" ht="16.5" x14ac:dyDescent="0.25">
      <c r="A57" s="48" t="s">
        <v>26</v>
      </c>
      <c r="B57" s="37">
        <f t="shared" si="44"/>
        <v>0</v>
      </c>
      <c r="C57" s="38">
        <f t="shared" si="45"/>
        <v>0</v>
      </c>
      <c r="D57" s="38">
        <v>0</v>
      </c>
      <c r="E57" s="38">
        <f t="shared" si="43"/>
        <v>0</v>
      </c>
      <c r="F57" s="53">
        <v>0</v>
      </c>
      <c r="G57" s="37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9"/>
      <c r="X57" s="38">
        <v>0</v>
      </c>
      <c r="Y57" s="39"/>
      <c r="Z57" s="38">
        <v>0</v>
      </c>
      <c r="AA57" s="39"/>
      <c r="AB57" s="38">
        <v>0</v>
      </c>
      <c r="AC57" s="39"/>
      <c r="AD57" s="38">
        <v>0</v>
      </c>
      <c r="AE57" s="40"/>
      <c r="AF57" s="41"/>
    </row>
    <row r="58" spans="1:32" s="33" customFormat="1" ht="135" customHeight="1" x14ac:dyDescent="0.25">
      <c r="A58" s="42" t="s">
        <v>43</v>
      </c>
      <c r="B58" s="43">
        <f t="shared" ref="B58:AE58" si="47">B59</f>
        <v>760</v>
      </c>
      <c r="C58" s="43">
        <f t="shared" si="47"/>
        <v>0</v>
      </c>
      <c r="D58" s="43">
        <f t="shared" si="47"/>
        <v>0</v>
      </c>
      <c r="E58" s="43">
        <f t="shared" si="47"/>
        <v>0</v>
      </c>
      <c r="F58" s="43">
        <f>E58/B58*100</f>
        <v>0</v>
      </c>
      <c r="G58" s="43">
        <v>0</v>
      </c>
      <c r="H58" s="43">
        <f t="shared" si="47"/>
        <v>0</v>
      </c>
      <c r="I58" s="43">
        <f t="shared" si="47"/>
        <v>0</v>
      </c>
      <c r="J58" s="43">
        <f t="shared" si="47"/>
        <v>0</v>
      </c>
      <c r="K58" s="43">
        <f t="shared" si="47"/>
        <v>0</v>
      </c>
      <c r="L58" s="43">
        <f t="shared" si="47"/>
        <v>0</v>
      </c>
      <c r="M58" s="43">
        <f t="shared" si="47"/>
        <v>0</v>
      </c>
      <c r="N58" s="43">
        <f t="shared" si="47"/>
        <v>0</v>
      </c>
      <c r="O58" s="43">
        <f t="shared" si="47"/>
        <v>0</v>
      </c>
      <c r="P58" s="43">
        <f t="shared" si="47"/>
        <v>0</v>
      </c>
      <c r="Q58" s="43">
        <f t="shared" si="47"/>
        <v>0</v>
      </c>
      <c r="R58" s="43">
        <f t="shared" si="47"/>
        <v>0</v>
      </c>
      <c r="S58" s="43">
        <f t="shared" si="47"/>
        <v>0</v>
      </c>
      <c r="T58" s="43">
        <f t="shared" si="47"/>
        <v>0</v>
      </c>
      <c r="U58" s="43">
        <f t="shared" si="47"/>
        <v>0</v>
      </c>
      <c r="V58" s="43">
        <f t="shared" si="47"/>
        <v>0</v>
      </c>
      <c r="W58" s="43">
        <f t="shared" si="47"/>
        <v>0</v>
      </c>
      <c r="X58" s="43">
        <f t="shared" si="47"/>
        <v>0</v>
      </c>
      <c r="Y58" s="43">
        <f t="shared" si="47"/>
        <v>0</v>
      </c>
      <c r="Z58" s="43">
        <f t="shared" si="47"/>
        <v>200</v>
      </c>
      <c r="AA58" s="43">
        <f t="shared" si="47"/>
        <v>0</v>
      </c>
      <c r="AB58" s="43">
        <f t="shared" si="47"/>
        <v>560</v>
      </c>
      <c r="AC58" s="43">
        <f t="shared" si="47"/>
        <v>0</v>
      </c>
      <c r="AD58" s="43">
        <f t="shared" si="47"/>
        <v>0</v>
      </c>
      <c r="AE58" s="43">
        <f t="shared" si="47"/>
        <v>0</v>
      </c>
      <c r="AF58" s="43"/>
    </row>
    <row r="59" spans="1:32" s="33" customFormat="1" ht="16.5" x14ac:dyDescent="0.25">
      <c r="A59" s="41" t="s">
        <v>36</v>
      </c>
      <c r="B59" s="45">
        <f>B60+B61+B62+B63</f>
        <v>760</v>
      </c>
      <c r="C59" s="45">
        <f t="shared" ref="C59:E59" si="48">C60+C61+C62+C63</f>
        <v>0</v>
      </c>
      <c r="D59" s="45">
        <f t="shared" si="48"/>
        <v>0</v>
      </c>
      <c r="E59" s="45">
        <f t="shared" si="48"/>
        <v>0</v>
      </c>
      <c r="F59" s="52">
        <f>E59/B59*100</f>
        <v>0</v>
      </c>
      <c r="G59" s="45">
        <v>0</v>
      </c>
      <c r="H59" s="45">
        <f>H60+H61+H62+H63</f>
        <v>0</v>
      </c>
      <c r="I59" s="45">
        <f t="shared" ref="I59:AD59" si="49">I60+I61+I62+I63</f>
        <v>0</v>
      </c>
      <c r="J59" s="45">
        <f t="shared" si="49"/>
        <v>0</v>
      </c>
      <c r="K59" s="45">
        <f t="shared" si="49"/>
        <v>0</v>
      </c>
      <c r="L59" s="45">
        <f t="shared" si="49"/>
        <v>0</v>
      </c>
      <c r="M59" s="45">
        <f t="shared" si="49"/>
        <v>0</v>
      </c>
      <c r="N59" s="45">
        <f t="shared" si="49"/>
        <v>0</v>
      </c>
      <c r="O59" s="45">
        <f t="shared" si="49"/>
        <v>0</v>
      </c>
      <c r="P59" s="45">
        <f t="shared" si="49"/>
        <v>0</v>
      </c>
      <c r="Q59" s="45">
        <f t="shared" si="49"/>
        <v>0</v>
      </c>
      <c r="R59" s="45">
        <f t="shared" si="49"/>
        <v>0</v>
      </c>
      <c r="S59" s="45">
        <f t="shared" si="49"/>
        <v>0</v>
      </c>
      <c r="T59" s="45">
        <f t="shared" si="49"/>
        <v>0</v>
      </c>
      <c r="U59" s="45">
        <f t="shared" si="49"/>
        <v>0</v>
      </c>
      <c r="V59" s="45">
        <f t="shared" si="49"/>
        <v>0</v>
      </c>
      <c r="W59" s="45">
        <f t="shared" si="49"/>
        <v>0</v>
      </c>
      <c r="X59" s="45">
        <f t="shared" si="49"/>
        <v>0</v>
      </c>
      <c r="Y59" s="45">
        <f t="shared" si="49"/>
        <v>0</v>
      </c>
      <c r="Z59" s="45">
        <f t="shared" si="49"/>
        <v>200</v>
      </c>
      <c r="AA59" s="45">
        <f t="shared" si="49"/>
        <v>0</v>
      </c>
      <c r="AB59" s="45">
        <f t="shared" si="49"/>
        <v>560</v>
      </c>
      <c r="AC59" s="45">
        <f t="shared" si="49"/>
        <v>0</v>
      </c>
      <c r="AD59" s="45">
        <f t="shared" si="49"/>
        <v>0</v>
      </c>
      <c r="AE59" s="40"/>
      <c r="AF59" s="41"/>
    </row>
    <row r="60" spans="1:32" s="33" customFormat="1" ht="16.5" x14ac:dyDescent="0.25">
      <c r="A60" s="48" t="s">
        <v>25</v>
      </c>
      <c r="B60" s="37">
        <f>H60+J60+L60+N60+P60+R60+T60+V60+X60+Z60+AB60+AD60</f>
        <v>0</v>
      </c>
      <c r="C60" s="38">
        <f>H60</f>
        <v>0</v>
      </c>
      <c r="D60" s="38">
        <v>0</v>
      </c>
      <c r="E60" s="38">
        <f>I60+K60+M60+O60+Q60+S60+U60+W60+Y60+AA60+AC60+AE60</f>
        <v>0</v>
      </c>
      <c r="F60" s="53">
        <v>0</v>
      </c>
      <c r="G60" s="37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9"/>
      <c r="X60" s="38">
        <v>0</v>
      </c>
      <c r="Y60" s="39"/>
      <c r="Z60" s="38">
        <v>0</v>
      </c>
      <c r="AA60" s="39"/>
      <c r="AB60" s="38">
        <v>0</v>
      </c>
      <c r="AC60" s="39"/>
      <c r="AD60" s="38">
        <v>0</v>
      </c>
      <c r="AE60" s="40"/>
      <c r="AF60" s="41"/>
    </row>
    <row r="61" spans="1:32" s="33" customFormat="1" ht="16.5" x14ac:dyDescent="0.25">
      <c r="A61" s="48" t="s">
        <v>24</v>
      </c>
      <c r="B61" s="37">
        <f>H61+J61+L61+N61+P61+R61+T61+V61+X61+Z61+AB61+AD61</f>
        <v>300</v>
      </c>
      <c r="C61" s="38">
        <f>H61+J61+L61+N61+P61+R61+T61</f>
        <v>0</v>
      </c>
      <c r="D61" s="38">
        <v>0</v>
      </c>
      <c r="E61" s="38">
        <f t="shared" ref="E61:E63" si="50">I61+K61+M61+O61+Q61+S61+U61+W61+Y61+AA61+AC61+AE61</f>
        <v>0</v>
      </c>
      <c r="F61" s="53">
        <v>0</v>
      </c>
      <c r="G61" s="37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9"/>
      <c r="X61" s="38">
        <v>0</v>
      </c>
      <c r="Y61" s="39"/>
      <c r="Z61" s="38">
        <v>0</v>
      </c>
      <c r="AA61" s="39"/>
      <c r="AB61" s="38">
        <v>300</v>
      </c>
      <c r="AC61" s="39"/>
      <c r="AD61" s="38">
        <v>0</v>
      </c>
      <c r="AE61" s="40"/>
      <c r="AF61" s="41"/>
    </row>
    <row r="62" spans="1:32" s="33" customFormat="1" ht="16.5" x14ac:dyDescent="0.25">
      <c r="A62" s="48" t="s">
        <v>22</v>
      </c>
      <c r="B62" s="37">
        <f t="shared" ref="B62:B63" si="51">H62+J62+L62+N62+P62+R62+T62+V62+X62+Z62+AB62+AD62</f>
        <v>460</v>
      </c>
      <c r="C62" s="38">
        <f>H62+J62+L62+N62+P62+R62+T62</f>
        <v>0</v>
      </c>
      <c r="D62" s="38">
        <v>0</v>
      </c>
      <c r="E62" s="38">
        <f t="shared" si="50"/>
        <v>0</v>
      </c>
      <c r="F62" s="53">
        <v>0</v>
      </c>
      <c r="G62" s="37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/>
      <c r="X62" s="38">
        <v>0</v>
      </c>
      <c r="Y62" s="38"/>
      <c r="Z62" s="38">
        <v>200</v>
      </c>
      <c r="AA62" s="38"/>
      <c r="AB62" s="38">
        <v>260</v>
      </c>
      <c r="AC62" s="38"/>
      <c r="AD62" s="38">
        <v>0</v>
      </c>
      <c r="AE62" s="40"/>
      <c r="AF62" s="41"/>
    </row>
    <row r="63" spans="1:32" s="33" customFormat="1" ht="16.5" x14ac:dyDescent="0.25">
      <c r="A63" s="48" t="s">
        <v>26</v>
      </c>
      <c r="B63" s="37">
        <f t="shared" si="51"/>
        <v>0</v>
      </c>
      <c r="C63" s="38">
        <f t="shared" ref="C63" si="52">H63+J63+L63+N63+P63+R63+T63</f>
        <v>0</v>
      </c>
      <c r="D63" s="38">
        <v>0</v>
      </c>
      <c r="E63" s="38">
        <f t="shared" si="50"/>
        <v>0</v>
      </c>
      <c r="F63" s="53">
        <v>0</v>
      </c>
      <c r="G63" s="37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9"/>
      <c r="X63" s="38">
        <v>0</v>
      </c>
      <c r="Y63" s="39"/>
      <c r="Z63" s="38">
        <v>0</v>
      </c>
      <c r="AA63" s="39"/>
      <c r="AB63" s="38">
        <v>0</v>
      </c>
      <c r="AC63" s="39"/>
      <c r="AD63" s="38">
        <v>0</v>
      </c>
      <c r="AE63" s="40"/>
      <c r="AF63" s="41"/>
    </row>
    <row r="64" spans="1:32" s="33" customFormat="1" ht="99" x14ac:dyDescent="0.25">
      <c r="A64" s="42" t="s">
        <v>44</v>
      </c>
      <c r="B64" s="43">
        <f t="shared" ref="B64:AE64" si="53">B65</f>
        <v>1520.7</v>
      </c>
      <c r="C64" s="43">
        <f t="shared" si="53"/>
        <v>0</v>
      </c>
      <c r="D64" s="43">
        <f t="shared" si="53"/>
        <v>0</v>
      </c>
      <c r="E64" s="43">
        <f t="shared" si="53"/>
        <v>0</v>
      </c>
      <c r="F64" s="43">
        <f>E64/B64*100</f>
        <v>0</v>
      </c>
      <c r="G64" s="43">
        <v>0</v>
      </c>
      <c r="H64" s="43">
        <f t="shared" si="53"/>
        <v>0</v>
      </c>
      <c r="I64" s="43">
        <f t="shared" si="53"/>
        <v>0</v>
      </c>
      <c r="J64" s="43">
        <f t="shared" si="53"/>
        <v>0</v>
      </c>
      <c r="K64" s="43">
        <f t="shared" si="53"/>
        <v>0</v>
      </c>
      <c r="L64" s="43">
        <f t="shared" si="53"/>
        <v>0</v>
      </c>
      <c r="M64" s="43">
        <f t="shared" si="53"/>
        <v>0</v>
      </c>
      <c r="N64" s="43">
        <f t="shared" si="53"/>
        <v>0</v>
      </c>
      <c r="O64" s="43">
        <f t="shared" si="53"/>
        <v>0</v>
      </c>
      <c r="P64" s="43">
        <f t="shared" si="53"/>
        <v>0</v>
      </c>
      <c r="Q64" s="43">
        <f t="shared" si="53"/>
        <v>0</v>
      </c>
      <c r="R64" s="43">
        <f t="shared" si="53"/>
        <v>0</v>
      </c>
      <c r="S64" s="43">
        <f t="shared" si="53"/>
        <v>0</v>
      </c>
      <c r="T64" s="43">
        <f t="shared" si="53"/>
        <v>0</v>
      </c>
      <c r="U64" s="43">
        <f t="shared" si="53"/>
        <v>0</v>
      </c>
      <c r="V64" s="43">
        <f t="shared" si="53"/>
        <v>0</v>
      </c>
      <c r="W64" s="43">
        <f t="shared" si="53"/>
        <v>0</v>
      </c>
      <c r="X64" s="43">
        <f t="shared" si="53"/>
        <v>0</v>
      </c>
      <c r="Y64" s="43">
        <f t="shared" si="53"/>
        <v>0</v>
      </c>
      <c r="Z64" s="43">
        <f t="shared" si="53"/>
        <v>600</v>
      </c>
      <c r="AA64" s="43">
        <f t="shared" si="53"/>
        <v>0</v>
      </c>
      <c r="AB64" s="43">
        <f t="shared" si="53"/>
        <v>920.7</v>
      </c>
      <c r="AC64" s="43">
        <f t="shared" si="53"/>
        <v>0</v>
      </c>
      <c r="AD64" s="43">
        <f t="shared" si="53"/>
        <v>0</v>
      </c>
      <c r="AE64" s="43">
        <f t="shared" si="53"/>
        <v>0</v>
      </c>
      <c r="AF64" s="43"/>
    </row>
    <row r="65" spans="1:32" s="33" customFormat="1" ht="16.5" x14ac:dyDescent="0.25">
      <c r="A65" s="41" t="s">
        <v>36</v>
      </c>
      <c r="B65" s="45">
        <f>B66+B67+B68+B69</f>
        <v>1520.7</v>
      </c>
      <c r="C65" s="45">
        <f t="shared" ref="C65:E65" si="54">C66+C67+C68+C69</f>
        <v>0</v>
      </c>
      <c r="D65" s="45">
        <f t="shared" si="54"/>
        <v>0</v>
      </c>
      <c r="E65" s="45">
        <f t="shared" si="54"/>
        <v>0</v>
      </c>
      <c r="F65" s="52">
        <f>E65/B65*100</f>
        <v>0</v>
      </c>
      <c r="G65" s="45">
        <v>0</v>
      </c>
      <c r="H65" s="45">
        <f>H66+H67+H68+H69</f>
        <v>0</v>
      </c>
      <c r="I65" s="45">
        <f t="shared" ref="I65:AD65" si="55">I66+I67+I68+I69</f>
        <v>0</v>
      </c>
      <c r="J65" s="45">
        <f t="shared" si="55"/>
        <v>0</v>
      </c>
      <c r="K65" s="45">
        <f t="shared" si="55"/>
        <v>0</v>
      </c>
      <c r="L65" s="45">
        <f t="shared" si="55"/>
        <v>0</v>
      </c>
      <c r="M65" s="45">
        <f t="shared" si="55"/>
        <v>0</v>
      </c>
      <c r="N65" s="45">
        <f t="shared" si="55"/>
        <v>0</v>
      </c>
      <c r="O65" s="45">
        <f t="shared" si="55"/>
        <v>0</v>
      </c>
      <c r="P65" s="45">
        <f t="shared" si="55"/>
        <v>0</v>
      </c>
      <c r="Q65" s="45">
        <f t="shared" si="55"/>
        <v>0</v>
      </c>
      <c r="R65" s="45">
        <f t="shared" si="55"/>
        <v>0</v>
      </c>
      <c r="S65" s="45">
        <f t="shared" si="55"/>
        <v>0</v>
      </c>
      <c r="T65" s="45">
        <f t="shared" si="55"/>
        <v>0</v>
      </c>
      <c r="U65" s="45">
        <f t="shared" si="55"/>
        <v>0</v>
      </c>
      <c r="V65" s="45">
        <f t="shared" si="55"/>
        <v>0</v>
      </c>
      <c r="W65" s="45">
        <f t="shared" si="55"/>
        <v>0</v>
      </c>
      <c r="X65" s="45">
        <f t="shared" si="55"/>
        <v>0</v>
      </c>
      <c r="Y65" s="45">
        <f t="shared" si="55"/>
        <v>0</v>
      </c>
      <c r="Z65" s="45">
        <f t="shared" si="55"/>
        <v>600</v>
      </c>
      <c r="AA65" s="45">
        <f t="shared" si="55"/>
        <v>0</v>
      </c>
      <c r="AB65" s="45">
        <f t="shared" si="55"/>
        <v>920.7</v>
      </c>
      <c r="AC65" s="45">
        <f t="shared" si="55"/>
        <v>0</v>
      </c>
      <c r="AD65" s="45">
        <f t="shared" si="55"/>
        <v>0</v>
      </c>
      <c r="AE65" s="40"/>
      <c r="AF65" s="41"/>
    </row>
    <row r="66" spans="1:32" s="33" customFormat="1" ht="16.5" x14ac:dyDescent="0.25">
      <c r="A66" s="48" t="s">
        <v>25</v>
      </c>
      <c r="B66" s="37">
        <f>H66+J66+L66+N66+P66+R66+T66+V66+X66+Z66+AB66+AD66</f>
        <v>0</v>
      </c>
      <c r="C66" s="38">
        <f>H66</f>
        <v>0</v>
      </c>
      <c r="D66" s="38">
        <v>0</v>
      </c>
      <c r="E66" s="38">
        <f>I66+K66+M66+O66+Q66+S66+U66+W66+Y66+AA66+AC66+AE66</f>
        <v>0</v>
      </c>
      <c r="F66" s="53">
        <v>0</v>
      </c>
      <c r="G66" s="37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9"/>
      <c r="X66" s="38">
        <v>0</v>
      </c>
      <c r="Y66" s="39"/>
      <c r="Z66" s="38">
        <v>0</v>
      </c>
      <c r="AA66" s="39"/>
      <c r="AB66" s="38">
        <v>0</v>
      </c>
      <c r="AC66" s="39"/>
      <c r="AD66" s="38">
        <v>0</v>
      </c>
      <c r="AE66" s="40"/>
      <c r="AF66" s="41"/>
    </row>
    <row r="67" spans="1:32" s="33" customFormat="1" ht="16.5" x14ac:dyDescent="0.25">
      <c r="A67" s="48" t="s">
        <v>24</v>
      </c>
      <c r="B67" s="37">
        <f>H67+J67+L67+N67+P67+R67+T67+V67+X67+Z67+AB67+AD67</f>
        <v>285.7</v>
      </c>
      <c r="C67" s="38">
        <f>H67+J67+L67+N67+P67+R67+T67</f>
        <v>0</v>
      </c>
      <c r="D67" s="38">
        <v>0</v>
      </c>
      <c r="E67" s="38">
        <f t="shared" ref="E67:E69" si="56">I67+K67+M67+O67+Q67+S67+U67+W67+Y67+AA67+AC67+AE67</f>
        <v>0</v>
      </c>
      <c r="F67" s="53">
        <v>0</v>
      </c>
      <c r="G67" s="37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9"/>
      <c r="X67" s="38">
        <v>0</v>
      </c>
      <c r="Y67" s="39"/>
      <c r="Z67" s="38">
        <v>0</v>
      </c>
      <c r="AA67" s="39"/>
      <c r="AB67" s="38">
        <v>285.7</v>
      </c>
      <c r="AC67" s="39"/>
      <c r="AD67" s="38">
        <v>0</v>
      </c>
      <c r="AE67" s="40"/>
      <c r="AF67" s="41"/>
    </row>
    <row r="68" spans="1:32" s="33" customFormat="1" ht="16.5" x14ac:dyDescent="0.25">
      <c r="A68" s="48" t="s">
        <v>22</v>
      </c>
      <c r="B68" s="37">
        <f t="shared" ref="B68:B69" si="57">H68+J68+L68+N68+P68+R68+T68+V68+X68+Z68+AB68+AD68</f>
        <v>1235</v>
      </c>
      <c r="C68" s="38">
        <f t="shared" ref="C68:C69" si="58">H68+J68+L68+N68+P68+R68+T68</f>
        <v>0</v>
      </c>
      <c r="D68" s="38">
        <v>0</v>
      </c>
      <c r="E68" s="38">
        <f t="shared" si="56"/>
        <v>0</v>
      </c>
      <c r="F68" s="53">
        <v>0</v>
      </c>
      <c r="G68" s="37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/>
      <c r="X68" s="38">
        <v>0</v>
      </c>
      <c r="Y68" s="38"/>
      <c r="Z68" s="38">
        <v>600</v>
      </c>
      <c r="AA68" s="38"/>
      <c r="AB68" s="38">
        <v>635</v>
      </c>
      <c r="AC68" s="38"/>
      <c r="AD68" s="38">
        <v>0</v>
      </c>
      <c r="AE68" s="40"/>
      <c r="AF68" s="41"/>
    </row>
    <row r="69" spans="1:32" s="33" customFormat="1" ht="16.5" x14ac:dyDescent="0.25">
      <c r="A69" s="48" t="s">
        <v>26</v>
      </c>
      <c r="B69" s="37">
        <f t="shared" si="57"/>
        <v>0</v>
      </c>
      <c r="C69" s="38">
        <f t="shared" si="58"/>
        <v>0</v>
      </c>
      <c r="D69" s="38">
        <v>0</v>
      </c>
      <c r="E69" s="38">
        <f t="shared" si="56"/>
        <v>0</v>
      </c>
      <c r="F69" s="53">
        <v>0</v>
      </c>
      <c r="G69" s="37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9"/>
      <c r="X69" s="38">
        <v>0</v>
      </c>
      <c r="Y69" s="39"/>
      <c r="Z69" s="38">
        <v>0</v>
      </c>
      <c r="AA69" s="39"/>
      <c r="AB69" s="38">
        <v>0</v>
      </c>
      <c r="AC69" s="39"/>
      <c r="AD69" s="38">
        <v>0</v>
      </c>
      <c r="AE69" s="40"/>
      <c r="AF69" s="41"/>
    </row>
    <row r="70" spans="1:32" s="33" customFormat="1" ht="33" x14ac:dyDescent="0.25">
      <c r="A70" s="42" t="s">
        <v>45</v>
      </c>
      <c r="B70" s="43">
        <f t="shared" ref="B70:AE70" si="59">B71</f>
        <v>800</v>
      </c>
      <c r="C70" s="43">
        <f t="shared" si="59"/>
        <v>0</v>
      </c>
      <c r="D70" s="43">
        <f t="shared" si="59"/>
        <v>0</v>
      </c>
      <c r="E70" s="43">
        <f t="shared" si="59"/>
        <v>0</v>
      </c>
      <c r="F70" s="43">
        <f>E70/B70*100</f>
        <v>0</v>
      </c>
      <c r="G70" s="43">
        <v>0</v>
      </c>
      <c r="H70" s="43">
        <f t="shared" si="59"/>
        <v>0</v>
      </c>
      <c r="I70" s="43">
        <f t="shared" si="59"/>
        <v>0</v>
      </c>
      <c r="J70" s="43">
        <f t="shared" si="59"/>
        <v>0</v>
      </c>
      <c r="K70" s="43">
        <f t="shared" si="59"/>
        <v>0</v>
      </c>
      <c r="L70" s="43">
        <f t="shared" si="59"/>
        <v>0</v>
      </c>
      <c r="M70" s="43">
        <f t="shared" si="59"/>
        <v>0</v>
      </c>
      <c r="N70" s="43">
        <f t="shared" si="59"/>
        <v>0</v>
      </c>
      <c r="O70" s="43">
        <f t="shared" si="59"/>
        <v>0</v>
      </c>
      <c r="P70" s="43">
        <f t="shared" si="59"/>
        <v>0</v>
      </c>
      <c r="Q70" s="43">
        <f t="shared" si="59"/>
        <v>0</v>
      </c>
      <c r="R70" s="43">
        <f t="shared" si="59"/>
        <v>0</v>
      </c>
      <c r="S70" s="43">
        <f t="shared" si="59"/>
        <v>0</v>
      </c>
      <c r="T70" s="43">
        <f t="shared" si="59"/>
        <v>0</v>
      </c>
      <c r="U70" s="43">
        <f t="shared" si="59"/>
        <v>0</v>
      </c>
      <c r="V70" s="43">
        <f t="shared" si="59"/>
        <v>0</v>
      </c>
      <c r="W70" s="43">
        <f t="shared" si="59"/>
        <v>0</v>
      </c>
      <c r="X70" s="43">
        <f t="shared" si="59"/>
        <v>0</v>
      </c>
      <c r="Y70" s="43">
        <f t="shared" si="59"/>
        <v>0</v>
      </c>
      <c r="Z70" s="43">
        <f t="shared" si="59"/>
        <v>200</v>
      </c>
      <c r="AA70" s="43">
        <f t="shared" si="59"/>
        <v>0</v>
      </c>
      <c r="AB70" s="43">
        <f t="shared" si="59"/>
        <v>600</v>
      </c>
      <c r="AC70" s="43">
        <f t="shared" si="59"/>
        <v>0</v>
      </c>
      <c r="AD70" s="43">
        <f t="shared" si="59"/>
        <v>0</v>
      </c>
      <c r="AE70" s="43">
        <f t="shared" si="59"/>
        <v>0</v>
      </c>
      <c r="AF70" s="43"/>
    </row>
    <row r="71" spans="1:32" s="33" customFormat="1" ht="16.5" x14ac:dyDescent="0.25">
      <c r="A71" s="41" t="s">
        <v>36</v>
      </c>
      <c r="B71" s="45">
        <f>B72+B73+B74+B75</f>
        <v>800</v>
      </c>
      <c r="C71" s="45">
        <f t="shared" ref="C71:E71" si="60">C72+C73+C74+C75</f>
        <v>0</v>
      </c>
      <c r="D71" s="45">
        <f t="shared" si="60"/>
        <v>0</v>
      </c>
      <c r="E71" s="45">
        <f t="shared" si="60"/>
        <v>0</v>
      </c>
      <c r="F71" s="52">
        <f>E71/B71*100</f>
        <v>0</v>
      </c>
      <c r="G71" s="45">
        <v>0</v>
      </c>
      <c r="H71" s="45">
        <f>H72+H73+H74+H75</f>
        <v>0</v>
      </c>
      <c r="I71" s="45">
        <f t="shared" ref="I71:AD71" si="61">I72+I73+I74+I75</f>
        <v>0</v>
      </c>
      <c r="J71" s="45">
        <f t="shared" si="61"/>
        <v>0</v>
      </c>
      <c r="K71" s="45">
        <f t="shared" si="61"/>
        <v>0</v>
      </c>
      <c r="L71" s="45">
        <f t="shared" si="61"/>
        <v>0</v>
      </c>
      <c r="M71" s="45">
        <f t="shared" si="61"/>
        <v>0</v>
      </c>
      <c r="N71" s="45">
        <f t="shared" si="61"/>
        <v>0</v>
      </c>
      <c r="O71" s="45">
        <f t="shared" si="61"/>
        <v>0</v>
      </c>
      <c r="P71" s="45">
        <f t="shared" si="61"/>
        <v>0</v>
      </c>
      <c r="Q71" s="45">
        <f t="shared" si="61"/>
        <v>0</v>
      </c>
      <c r="R71" s="45">
        <f t="shared" si="61"/>
        <v>0</v>
      </c>
      <c r="S71" s="45">
        <f t="shared" si="61"/>
        <v>0</v>
      </c>
      <c r="T71" s="45">
        <f t="shared" si="61"/>
        <v>0</v>
      </c>
      <c r="U71" s="45">
        <f t="shared" si="61"/>
        <v>0</v>
      </c>
      <c r="V71" s="45">
        <f t="shared" si="61"/>
        <v>0</v>
      </c>
      <c r="W71" s="45">
        <f t="shared" si="61"/>
        <v>0</v>
      </c>
      <c r="X71" s="45">
        <f t="shared" si="61"/>
        <v>0</v>
      </c>
      <c r="Y71" s="45">
        <f t="shared" si="61"/>
        <v>0</v>
      </c>
      <c r="Z71" s="45">
        <f t="shared" si="61"/>
        <v>200</v>
      </c>
      <c r="AA71" s="45">
        <f t="shared" si="61"/>
        <v>0</v>
      </c>
      <c r="AB71" s="45">
        <f t="shared" si="61"/>
        <v>600</v>
      </c>
      <c r="AC71" s="45">
        <f t="shared" si="61"/>
        <v>0</v>
      </c>
      <c r="AD71" s="45">
        <f t="shared" si="61"/>
        <v>0</v>
      </c>
      <c r="AE71" s="40"/>
      <c r="AF71" s="41"/>
    </row>
    <row r="72" spans="1:32" s="33" customFormat="1" ht="16.5" x14ac:dyDescent="0.25">
      <c r="A72" s="48" t="s">
        <v>25</v>
      </c>
      <c r="B72" s="37">
        <f>H72+J72+L72+N72+P72+R72+T72+V72+X72+Z72+AB72+AD72</f>
        <v>0</v>
      </c>
      <c r="C72" s="38">
        <f>H72</f>
        <v>0</v>
      </c>
      <c r="D72" s="38">
        <v>0</v>
      </c>
      <c r="E72" s="38">
        <f>I72+K72+M72+O72+Q72+S72+U72+W72+Y72+AA72+AC72+AE72</f>
        <v>0</v>
      </c>
      <c r="F72" s="53">
        <v>0</v>
      </c>
      <c r="G72" s="37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9"/>
      <c r="X72" s="38">
        <v>0</v>
      </c>
      <c r="Y72" s="39"/>
      <c r="Z72" s="38">
        <v>0</v>
      </c>
      <c r="AA72" s="39"/>
      <c r="AB72" s="38">
        <v>0</v>
      </c>
      <c r="AC72" s="39"/>
      <c r="AD72" s="38">
        <v>0</v>
      </c>
      <c r="AE72" s="40"/>
      <c r="AF72" s="41"/>
    </row>
    <row r="73" spans="1:32" s="33" customFormat="1" ht="16.5" x14ac:dyDescent="0.25">
      <c r="A73" s="48" t="s">
        <v>24</v>
      </c>
      <c r="B73" s="37">
        <f>H73+J73+L73+N73+P73+R73+T73+V73+X73+Z73+AB73+AD73</f>
        <v>350</v>
      </c>
      <c r="C73" s="38">
        <f>H73+J73+L73+N73+P73+R73+T73</f>
        <v>0</v>
      </c>
      <c r="D73" s="38">
        <v>0</v>
      </c>
      <c r="E73" s="38">
        <f t="shared" ref="E73:E75" si="62">I73+K73+M73+O73+Q73+S73+U73+W73+Y73+AA73+AC73+AE73</f>
        <v>0</v>
      </c>
      <c r="F73" s="53">
        <v>0</v>
      </c>
      <c r="G73" s="37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9"/>
      <c r="X73" s="38">
        <v>0</v>
      </c>
      <c r="Y73" s="39"/>
      <c r="Z73" s="38">
        <v>0</v>
      </c>
      <c r="AA73" s="39"/>
      <c r="AB73" s="38">
        <v>350</v>
      </c>
      <c r="AC73" s="39"/>
      <c r="AD73" s="38">
        <v>0</v>
      </c>
      <c r="AE73" s="40"/>
      <c r="AF73" s="41"/>
    </row>
    <row r="74" spans="1:32" s="33" customFormat="1" ht="16.5" x14ac:dyDescent="0.25">
      <c r="A74" s="48" t="s">
        <v>22</v>
      </c>
      <c r="B74" s="37">
        <f t="shared" ref="B74:B75" si="63">H74+J74+L74+N74+P74+R74+T74+V74+X74+Z74+AB74+AD74</f>
        <v>450</v>
      </c>
      <c r="C74" s="38">
        <f t="shared" ref="C74:C75" si="64">H74+J74+L74+N74+P74+R74+T74</f>
        <v>0</v>
      </c>
      <c r="D74" s="38">
        <v>0</v>
      </c>
      <c r="E74" s="38">
        <f t="shared" si="62"/>
        <v>0</v>
      </c>
      <c r="F74" s="53">
        <v>0</v>
      </c>
      <c r="G74" s="37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/>
      <c r="X74" s="38">
        <v>0</v>
      </c>
      <c r="Y74" s="38"/>
      <c r="Z74" s="38">
        <v>200</v>
      </c>
      <c r="AA74" s="38"/>
      <c r="AB74" s="38">
        <v>250</v>
      </c>
      <c r="AC74" s="38"/>
      <c r="AD74" s="38">
        <v>0</v>
      </c>
      <c r="AE74" s="40"/>
      <c r="AF74" s="41"/>
    </row>
    <row r="75" spans="1:32" s="33" customFormat="1" ht="16.5" x14ac:dyDescent="0.25">
      <c r="A75" s="48" t="s">
        <v>26</v>
      </c>
      <c r="B75" s="37">
        <f t="shared" si="63"/>
        <v>0</v>
      </c>
      <c r="C75" s="38">
        <f t="shared" si="64"/>
        <v>0</v>
      </c>
      <c r="D75" s="38">
        <v>0</v>
      </c>
      <c r="E75" s="38">
        <f t="shared" si="62"/>
        <v>0</v>
      </c>
      <c r="F75" s="53">
        <v>0</v>
      </c>
      <c r="G75" s="37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9"/>
      <c r="X75" s="38">
        <v>0</v>
      </c>
      <c r="Y75" s="39"/>
      <c r="Z75" s="38">
        <v>0</v>
      </c>
      <c r="AA75" s="39"/>
      <c r="AB75" s="38">
        <v>0</v>
      </c>
      <c r="AC75" s="39"/>
      <c r="AD75" s="38">
        <v>0</v>
      </c>
      <c r="AE75" s="40"/>
      <c r="AF75" s="41"/>
    </row>
    <row r="76" spans="1:32" s="33" customFormat="1" ht="49.5" x14ac:dyDescent="0.25">
      <c r="A76" s="42" t="s">
        <v>53</v>
      </c>
      <c r="B76" s="43">
        <f t="shared" ref="B76:AE76" si="65">B77</f>
        <v>913.2</v>
      </c>
      <c r="C76" s="43">
        <f t="shared" si="65"/>
        <v>0</v>
      </c>
      <c r="D76" s="43">
        <f t="shared" si="65"/>
        <v>0</v>
      </c>
      <c r="E76" s="43">
        <f t="shared" si="65"/>
        <v>0</v>
      </c>
      <c r="F76" s="43">
        <f>E76/B76*100</f>
        <v>0</v>
      </c>
      <c r="G76" s="43">
        <v>0</v>
      </c>
      <c r="H76" s="43">
        <f t="shared" si="65"/>
        <v>0</v>
      </c>
      <c r="I76" s="43">
        <f t="shared" si="65"/>
        <v>0</v>
      </c>
      <c r="J76" s="43">
        <f t="shared" si="65"/>
        <v>0</v>
      </c>
      <c r="K76" s="43">
        <f t="shared" si="65"/>
        <v>0</v>
      </c>
      <c r="L76" s="43">
        <f t="shared" si="65"/>
        <v>0</v>
      </c>
      <c r="M76" s="43">
        <f t="shared" si="65"/>
        <v>0</v>
      </c>
      <c r="N76" s="43">
        <f t="shared" si="65"/>
        <v>0</v>
      </c>
      <c r="O76" s="43">
        <f t="shared" si="65"/>
        <v>0</v>
      </c>
      <c r="P76" s="43">
        <f t="shared" si="65"/>
        <v>0</v>
      </c>
      <c r="Q76" s="43">
        <f t="shared" si="65"/>
        <v>0</v>
      </c>
      <c r="R76" s="43">
        <f t="shared" si="65"/>
        <v>0</v>
      </c>
      <c r="S76" s="43">
        <f t="shared" si="65"/>
        <v>0</v>
      </c>
      <c r="T76" s="43">
        <f t="shared" si="65"/>
        <v>0</v>
      </c>
      <c r="U76" s="43">
        <f t="shared" si="65"/>
        <v>0</v>
      </c>
      <c r="V76" s="43">
        <f t="shared" si="65"/>
        <v>0</v>
      </c>
      <c r="W76" s="43">
        <f t="shared" si="65"/>
        <v>0</v>
      </c>
      <c r="X76" s="43">
        <f t="shared" si="65"/>
        <v>0</v>
      </c>
      <c r="Y76" s="43">
        <f t="shared" si="65"/>
        <v>0</v>
      </c>
      <c r="Z76" s="43">
        <f t="shared" si="65"/>
        <v>913.2</v>
      </c>
      <c r="AA76" s="43">
        <f t="shared" si="65"/>
        <v>0</v>
      </c>
      <c r="AB76" s="43">
        <f t="shared" si="65"/>
        <v>0</v>
      </c>
      <c r="AC76" s="43">
        <f t="shared" si="65"/>
        <v>0</v>
      </c>
      <c r="AD76" s="43">
        <f t="shared" si="65"/>
        <v>0</v>
      </c>
      <c r="AE76" s="43">
        <f t="shared" si="65"/>
        <v>0</v>
      </c>
      <c r="AF76" s="43"/>
    </row>
    <row r="77" spans="1:32" s="33" customFormat="1" ht="16.5" x14ac:dyDescent="0.25">
      <c r="A77" s="41" t="s">
        <v>36</v>
      </c>
      <c r="B77" s="45">
        <f>B78+B79+B80+B81</f>
        <v>913.2</v>
      </c>
      <c r="C77" s="45">
        <f t="shared" ref="C77:E77" si="66">C78+C79+C80+C81</f>
        <v>0</v>
      </c>
      <c r="D77" s="45">
        <f t="shared" si="66"/>
        <v>0</v>
      </c>
      <c r="E77" s="45">
        <f t="shared" si="66"/>
        <v>0</v>
      </c>
      <c r="F77" s="52">
        <f>E77/B77*100</f>
        <v>0</v>
      </c>
      <c r="G77" s="45">
        <v>0</v>
      </c>
      <c r="H77" s="45">
        <f>H78+H79+H80+H81</f>
        <v>0</v>
      </c>
      <c r="I77" s="45">
        <f t="shared" ref="I77:AD77" si="67">I78+I79+I80+I81</f>
        <v>0</v>
      </c>
      <c r="J77" s="45">
        <f t="shared" si="67"/>
        <v>0</v>
      </c>
      <c r="K77" s="45">
        <f t="shared" si="67"/>
        <v>0</v>
      </c>
      <c r="L77" s="45">
        <f t="shared" si="67"/>
        <v>0</v>
      </c>
      <c r="M77" s="45">
        <f t="shared" si="67"/>
        <v>0</v>
      </c>
      <c r="N77" s="45">
        <f t="shared" si="67"/>
        <v>0</v>
      </c>
      <c r="O77" s="45">
        <f t="shared" si="67"/>
        <v>0</v>
      </c>
      <c r="P77" s="45">
        <f t="shared" si="67"/>
        <v>0</v>
      </c>
      <c r="Q77" s="45">
        <f t="shared" si="67"/>
        <v>0</v>
      </c>
      <c r="R77" s="45">
        <f t="shared" si="67"/>
        <v>0</v>
      </c>
      <c r="S77" s="45">
        <f t="shared" si="67"/>
        <v>0</v>
      </c>
      <c r="T77" s="45">
        <f t="shared" si="67"/>
        <v>0</v>
      </c>
      <c r="U77" s="45">
        <f t="shared" si="67"/>
        <v>0</v>
      </c>
      <c r="V77" s="45">
        <f t="shared" si="67"/>
        <v>0</v>
      </c>
      <c r="W77" s="45">
        <f t="shared" si="67"/>
        <v>0</v>
      </c>
      <c r="X77" s="45">
        <f t="shared" si="67"/>
        <v>0</v>
      </c>
      <c r="Y77" s="45">
        <f t="shared" si="67"/>
        <v>0</v>
      </c>
      <c r="Z77" s="45">
        <f t="shared" si="67"/>
        <v>913.2</v>
      </c>
      <c r="AA77" s="45">
        <f t="shared" si="67"/>
        <v>0</v>
      </c>
      <c r="AB77" s="45">
        <f t="shared" si="67"/>
        <v>0</v>
      </c>
      <c r="AC77" s="45">
        <f t="shared" si="67"/>
        <v>0</v>
      </c>
      <c r="AD77" s="45">
        <f t="shared" si="67"/>
        <v>0</v>
      </c>
      <c r="AE77" s="40"/>
      <c r="AF77" s="41"/>
    </row>
    <row r="78" spans="1:32" s="33" customFormat="1" ht="16.5" x14ac:dyDescent="0.25">
      <c r="A78" s="48" t="s">
        <v>25</v>
      </c>
      <c r="B78" s="37">
        <f>H78+J78+L78+N78+P78+R78+T78+V78+X78+Z78+AB78+AD78</f>
        <v>0</v>
      </c>
      <c r="C78" s="38">
        <f>H78</f>
        <v>0</v>
      </c>
      <c r="D78" s="38">
        <v>0</v>
      </c>
      <c r="E78" s="38">
        <f>I78+K78+M78+O78+Q78+S78+U78+W78+Y78+AA78+AC78+AE78</f>
        <v>0</v>
      </c>
      <c r="F78" s="53">
        <v>0</v>
      </c>
      <c r="G78" s="37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9"/>
      <c r="X78" s="38">
        <v>0</v>
      </c>
      <c r="Y78" s="39"/>
      <c r="Z78" s="38">
        <v>0</v>
      </c>
      <c r="AA78" s="39"/>
      <c r="AB78" s="38">
        <v>0</v>
      </c>
      <c r="AC78" s="39"/>
      <c r="AD78" s="38">
        <v>0</v>
      </c>
      <c r="AE78" s="40"/>
      <c r="AF78" s="41"/>
    </row>
    <row r="79" spans="1:32" s="33" customFormat="1" ht="16.5" x14ac:dyDescent="0.25">
      <c r="A79" s="48" t="s">
        <v>24</v>
      </c>
      <c r="B79" s="37">
        <f>H79+J79+L79+N79+P79+R79+T79+V79+X79+Z79+AB79+AD79</f>
        <v>0</v>
      </c>
      <c r="C79" s="38">
        <f t="shared" ref="C79" si="68">H79</f>
        <v>0</v>
      </c>
      <c r="D79" s="38">
        <v>0</v>
      </c>
      <c r="E79" s="38">
        <f t="shared" ref="E79:E81" si="69">I79+K79+M79+O79+Q79+S79+U79+W79+Y79+AA79+AC79+AE79</f>
        <v>0</v>
      </c>
      <c r="F79" s="53">
        <v>0</v>
      </c>
      <c r="G79" s="37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9"/>
      <c r="X79" s="38">
        <v>0</v>
      </c>
      <c r="Y79" s="39"/>
      <c r="Z79" s="38">
        <v>0</v>
      </c>
      <c r="AA79" s="39"/>
      <c r="AB79" s="38">
        <v>0</v>
      </c>
      <c r="AC79" s="39"/>
      <c r="AD79" s="38">
        <v>0</v>
      </c>
      <c r="AE79" s="40"/>
      <c r="AF79" s="41"/>
    </row>
    <row r="80" spans="1:32" s="33" customFormat="1" ht="16.5" x14ac:dyDescent="0.25">
      <c r="A80" s="48" t="s">
        <v>22</v>
      </c>
      <c r="B80" s="37">
        <f t="shared" ref="B80:B81" si="70">H80+J80+L80+N80+P80+R80+T80+V80+X80+Z80+AB80+AD80</f>
        <v>913.2</v>
      </c>
      <c r="C80" s="38">
        <f>H80+J80+L80+N80+P80+R80+T80</f>
        <v>0</v>
      </c>
      <c r="D80" s="38">
        <v>0</v>
      </c>
      <c r="E80" s="38">
        <f t="shared" si="69"/>
        <v>0</v>
      </c>
      <c r="F80" s="53">
        <v>0</v>
      </c>
      <c r="G80" s="37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/>
      <c r="X80" s="38">
        <v>0</v>
      </c>
      <c r="Y80" s="38"/>
      <c r="Z80" s="38">
        <v>913.2</v>
      </c>
      <c r="AA80" s="38"/>
      <c r="AB80" s="38">
        <v>0</v>
      </c>
      <c r="AC80" s="38"/>
      <c r="AD80" s="38">
        <v>0</v>
      </c>
      <c r="AE80" s="40"/>
      <c r="AF80" s="41"/>
    </row>
    <row r="81" spans="1:32" s="33" customFormat="1" ht="16.5" x14ac:dyDescent="0.25">
      <c r="A81" s="48" t="s">
        <v>26</v>
      </c>
      <c r="B81" s="37">
        <f t="shared" si="70"/>
        <v>0</v>
      </c>
      <c r="C81" s="38">
        <f t="shared" ref="C81" si="71">H81</f>
        <v>0</v>
      </c>
      <c r="D81" s="38">
        <v>0</v>
      </c>
      <c r="E81" s="38">
        <f t="shared" si="69"/>
        <v>0</v>
      </c>
      <c r="F81" s="53">
        <v>0</v>
      </c>
      <c r="G81" s="37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9"/>
      <c r="X81" s="38">
        <v>0</v>
      </c>
      <c r="Y81" s="39"/>
      <c r="Z81" s="38">
        <v>0</v>
      </c>
      <c r="AA81" s="39"/>
      <c r="AB81" s="38">
        <v>0</v>
      </c>
      <c r="AC81" s="39"/>
      <c r="AD81" s="38">
        <v>0</v>
      </c>
      <c r="AE81" s="40"/>
      <c r="AF81" s="41"/>
    </row>
    <row r="82" spans="1:32" s="33" customFormat="1" ht="165" x14ac:dyDescent="0.25">
      <c r="A82" s="42" t="s">
        <v>54</v>
      </c>
      <c r="B82" s="43">
        <f t="shared" ref="B82:AE82" si="72">B83</f>
        <v>600</v>
      </c>
      <c r="C82" s="43">
        <f t="shared" si="72"/>
        <v>600</v>
      </c>
      <c r="D82" s="43">
        <f t="shared" si="72"/>
        <v>600</v>
      </c>
      <c r="E82" s="43">
        <f t="shared" si="72"/>
        <v>600</v>
      </c>
      <c r="F82" s="43">
        <f>E82/B82*100</f>
        <v>100</v>
      </c>
      <c r="G82" s="43">
        <f>E82/C82*100</f>
        <v>100</v>
      </c>
      <c r="H82" s="43">
        <f t="shared" si="72"/>
        <v>0</v>
      </c>
      <c r="I82" s="43">
        <f t="shared" si="72"/>
        <v>0</v>
      </c>
      <c r="J82" s="43">
        <f t="shared" si="72"/>
        <v>0</v>
      </c>
      <c r="K82" s="43">
        <f t="shared" si="72"/>
        <v>0</v>
      </c>
      <c r="L82" s="43">
        <f t="shared" si="72"/>
        <v>0</v>
      </c>
      <c r="M82" s="43">
        <f t="shared" si="72"/>
        <v>0</v>
      </c>
      <c r="N82" s="43">
        <f t="shared" si="72"/>
        <v>0</v>
      </c>
      <c r="O82" s="43">
        <f t="shared" si="72"/>
        <v>0</v>
      </c>
      <c r="P82" s="43">
        <f t="shared" si="72"/>
        <v>0</v>
      </c>
      <c r="Q82" s="43">
        <f t="shared" si="72"/>
        <v>0</v>
      </c>
      <c r="R82" s="43">
        <f t="shared" si="72"/>
        <v>100</v>
      </c>
      <c r="S82" s="43">
        <f t="shared" si="72"/>
        <v>0</v>
      </c>
      <c r="T82" s="43">
        <f t="shared" si="72"/>
        <v>500</v>
      </c>
      <c r="U82" s="43">
        <f t="shared" si="72"/>
        <v>600</v>
      </c>
      <c r="V82" s="43">
        <f t="shared" si="72"/>
        <v>0</v>
      </c>
      <c r="W82" s="43">
        <f t="shared" si="72"/>
        <v>0</v>
      </c>
      <c r="X82" s="43">
        <f t="shared" si="72"/>
        <v>0</v>
      </c>
      <c r="Y82" s="43">
        <f t="shared" si="72"/>
        <v>0</v>
      </c>
      <c r="Z82" s="43">
        <f t="shared" si="72"/>
        <v>0</v>
      </c>
      <c r="AA82" s="43">
        <f t="shared" si="72"/>
        <v>0</v>
      </c>
      <c r="AB82" s="43">
        <f t="shared" si="72"/>
        <v>0</v>
      </c>
      <c r="AC82" s="43">
        <f t="shared" si="72"/>
        <v>0</v>
      </c>
      <c r="AD82" s="43">
        <f t="shared" si="72"/>
        <v>0</v>
      </c>
      <c r="AE82" s="43">
        <f t="shared" si="72"/>
        <v>0</v>
      </c>
      <c r="AF82" s="19" t="s">
        <v>69</v>
      </c>
    </row>
    <row r="83" spans="1:32" s="33" customFormat="1" ht="16.5" x14ac:dyDescent="0.25">
      <c r="A83" s="41" t="s">
        <v>36</v>
      </c>
      <c r="B83" s="45">
        <f>B84+B85+B86+B87</f>
        <v>600</v>
      </c>
      <c r="C83" s="45">
        <f t="shared" ref="C83:E83" si="73">C84+C85+C86+C87</f>
        <v>600</v>
      </c>
      <c r="D83" s="45">
        <f t="shared" si="73"/>
        <v>600</v>
      </c>
      <c r="E83" s="45">
        <f t="shared" si="73"/>
        <v>600</v>
      </c>
      <c r="F83" s="52">
        <f>E83/B83*100</f>
        <v>100</v>
      </c>
      <c r="G83" s="45">
        <f>E83/C83*100</f>
        <v>100</v>
      </c>
      <c r="H83" s="45">
        <f>H84+H85+H86+H87</f>
        <v>0</v>
      </c>
      <c r="I83" s="45">
        <f t="shared" ref="I83:AD83" si="74">I84+I85+I86+I87</f>
        <v>0</v>
      </c>
      <c r="J83" s="45">
        <f t="shared" si="74"/>
        <v>0</v>
      </c>
      <c r="K83" s="45">
        <f t="shared" si="74"/>
        <v>0</v>
      </c>
      <c r="L83" s="45">
        <f t="shared" si="74"/>
        <v>0</v>
      </c>
      <c r="M83" s="45">
        <f t="shared" si="74"/>
        <v>0</v>
      </c>
      <c r="N83" s="45">
        <f t="shared" si="74"/>
        <v>0</v>
      </c>
      <c r="O83" s="45">
        <f t="shared" si="74"/>
        <v>0</v>
      </c>
      <c r="P83" s="45">
        <f t="shared" si="74"/>
        <v>0</v>
      </c>
      <c r="Q83" s="45">
        <f t="shared" si="74"/>
        <v>0</v>
      </c>
      <c r="R83" s="45">
        <f t="shared" si="74"/>
        <v>100</v>
      </c>
      <c r="S83" s="45">
        <f t="shared" si="74"/>
        <v>0</v>
      </c>
      <c r="T83" s="45">
        <f t="shared" si="74"/>
        <v>500</v>
      </c>
      <c r="U83" s="45">
        <f t="shared" si="74"/>
        <v>600</v>
      </c>
      <c r="V83" s="45">
        <f t="shared" si="74"/>
        <v>0</v>
      </c>
      <c r="W83" s="45">
        <f t="shared" si="74"/>
        <v>0</v>
      </c>
      <c r="X83" s="45">
        <f t="shared" si="74"/>
        <v>0</v>
      </c>
      <c r="Y83" s="45">
        <f t="shared" si="74"/>
        <v>0</v>
      </c>
      <c r="Z83" s="45">
        <f t="shared" si="74"/>
        <v>0</v>
      </c>
      <c r="AA83" s="45">
        <f t="shared" si="74"/>
        <v>0</v>
      </c>
      <c r="AB83" s="45">
        <f t="shared" si="74"/>
        <v>0</v>
      </c>
      <c r="AC83" s="45">
        <f t="shared" si="74"/>
        <v>0</v>
      </c>
      <c r="AD83" s="45">
        <f t="shared" si="74"/>
        <v>0</v>
      </c>
      <c r="AE83" s="40"/>
      <c r="AF83" s="41"/>
    </row>
    <row r="84" spans="1:32" s="33" customFormat="1" ht="16.5" x14ac:dyDescent="0.25">
      <c r="A84" s="48" t="s">
        <v>25</v>
      </c>
      <c r="B84" s="37">
        <f>H84+J84+L84+N84+P84+R84+T84+V84+X84+Z84+AB84+AD84</f>
        <v>0</v>
      </c>
      <c r="C84" s="38">
        <f>H84</f>
        <v>0</v>
      </c>
      <c r="D84" s="38">
        <v>0</v>
      </c>
      <c r="E84" s="38">
        <f>I84+K84+M84+O84+Q84+S84+U84+W84+Y84+AA84+AC84+AE84</f>
        <v>0</v>
      </c>
      <c r="F84" s="53">
        <v>0</v>
      </c>
      <c r="G84" s="37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9"/>
      <c r="X84" s="38">
        <v>0</v>
      </c>
      <c r="Y84" s="39"/>
      <c r="Z84" s="38">
        <v>0</v>
      </c>
      <c r="AA84" s="39"/>
      <c r="AB84" s="38">
        <v>0</v>
      </c>
      <c r="AC84" s="39"/>
      <c r="AD84" s="38">
        <v>0</v>
      </c>
      <c r="AE84" s="40"/>
      <c r="AF84" s="41"/>
    </row>
    <row r="85" spans="1:32" s="33" customFormat="1" ht="16.5" x14ac:dyDescent="0.25">
      <c r="A85" s="48" t="s">
        <v>24</v>
      </c>
      <c r="B85" s="37">
        <f>H85+J85+L85+N85+P85+R85+T85+V85+X85+Z85+AB85+AD85</f>
        <v>500</v>
      </c>
      <c r="C85" s="38">
        <f>H85+J85+L85+N85+P85+R85+T85</f>
        <v>500</v>
      </c>
      <c r="D85" s="38">
        <v>500</v>
      </c>
      <c r="E85" s="38">
        <f t="shared" ref="E85:E87" si="75">I85+K85+M85+O85+Q85+S85+U85+W85+Y85+AA85+AC85+AE85</f>
        <v>500</v>
      </c>
      <c r="F85" s="37">
        <f>E85/B85*100</f>
        <v>100</v>
      </c>
      <c r="G85" s="37">
        <f>E85/C85*100</f>
        <v>100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500</v>
      </c>
      <c r="U85" s="38">
        <v>500</v>
      </c>
      <c r="V85" s="38">
        <v>0</v>
      </c>
      <c r="W85" s="39"/>
      <c r="X85" s="38">
        <v>0</v>
      </c>
      <c r="Y85" s="39"/>
      <c r="Z85" s="38">
        <v>0</v>
      </c>
      <c r="AA85" s="39"/>
      <c r="AB85" s="38">
        <v>0</v>
      </c>
      <c r="AC85" s="39"/>
      <c r="AD85" s="38">
        <v>0</v>
      </c>
      <c r="AE85" s="40"/>
      <c r="AF85" s="41"/>
    </row>
    <row r="86" spans="1:32" s="33" customFormat="1" ht="16.5" x14ac:dyDescent="0.25">
      <c r="A86" s="48" t="s">
        <v>22</v>
      </c>
      <c r="B86" s="37">
        <f t="shared" ref="B86:B87" si="76">H86+J86+L86+N86+P86+R86+T86+V86+X86+Z86+AB86+AD86</f>
        <v>100</v>
      </c>
      <c r="C86" s="38">
        <f t="shared" ref="C86:C87" si="77">H86+J86+L86+N86+P86+R86+T86</f>
        <v>100</v>
      </c>
      <c r="D86" s="38">
        <v>100</v>
      </c>
      <c r="E86" s="38">
        <f t="shared" si="75"/>
        <v>100</v>
      </c>
      <c r="F86" s="37">
        <f>E86/B86*100</f>
        <v>100</v>
      </c>
      <c r="G86" s="37">
        <f>E86/C86*100</f>
        <v>100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100</v>
      </c>
      <c r="S86" s="38">
        <v>0</v>
      </c>
      <c r="T86" s="38">
        <v>0</v>
      </c>
      <c r="U86" s="38">
        <v>100</v>
      </c>
      <c r="V86" s="38">
        <v>0</v>
      </c>
      <c r="W86" s="38"/>
      <c r="X86" s="38">
        <v>0</v>
      </c>
      <c r="Y86" s="38"/>
      <c r="Z86" s="38">
        <v>0</v>
      </c>
      <c r="AA86" s="38"/>
      <c r="AB86" s="38">
        <v>0</v>
      </c>
      <c r="AC86" s="38"/>
      <c r="AD86" s="38">
        <v>0</v>
      </c>
      <c r="AE86" s="40"/>
      <c r="AF86" s="41"/>
    </row>
    <row r="87" spans="1:32" s="33" customFormat="1" ht="16.5" x14ac:dyDescent="0.25">
      <c r="A87" s="48" t="s">
        <v>26</v>
      </c>
      <c r="B87" s="37">
        <f t="shared" si="76"/>
        <v>0</v>
      </c>
      <c r="C87" s="38">
        <f t="shared" si="77"/>
        <v>0</v>
      </c>
      <c r="D87" s="38">
        <v>0</v>
      </c>
      <c r="E87" s="38">
        <f t="shared" si="75"/>
        <v>0</v>
      </c>
      <c r="F87" s="53">
        <v>0</v>
      </c>
      <c r="G87" s="37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9"/>
      <c r="X87" s="38">
        <v>0</v>
      </c>
      <c r="Y87" s="39"/>
      <c r="Z87" s="38">
        <v>0</v>
      </c>
      <c r="AA87" s="39"/>
      <c r="AB87" s="38">
        <v>0</v>
      </c>
      <c r="AC87" s="39"/>
      <c r="AD87" s="38">
        <v>0</v>
      </c>
      <c r="AE87" s="40"/>
      <c r="AF87" s="41"/>
    </row>
    <row r="88" spans="1:32" s="33" customFormat="1" ht="16.5" x14ac:dyDescent="0.25">
      <c r="A88" s="42" t="s">
        <v>55</v>
      </c>
      <c r="B88" s="43">
        <f t="shared" ref="B88:AE88" si="78">B89</f>
        <v>300</v>
      </c>
      <c r="C88" s="43">
        <f t="shared" si="78"/>
        <v>0</v>
      </c>
      <c r="D88" s="43">
        <f t="shared" si="78"/>
        <v>0</v>
      </c>
      <c r="E88" s="43">
        <f t="shared" si="78"/>
        <v>0</v>
      </c>
      <c r="F88" s="43">
        <v>0</v>
      </c>
      <c r="G88" s="43">
        <v>0</v>
      </c>
      <c r="H88" s="43">
        <f t="shared" si="78"/>
        <v>0</v>
      </c>
      <c r="I88" s="43">
        <f t="shared" si="78"/>
        <v>0</v>
      </c>
      <c r="J88" s="43">
        <f t="shared" si="78"/>
        <v>0</v>
      </c>
      <c r="K88" s="43">
        <f t="shared" si="78"/>
        <v>0</v>
      </c>
      <c r="L88" s="43">
        <f t="shared" si="78"/>
        <v>0</v>
      </c>
      <c r="M88" s="43">
        <f t="shared" si="78"/>
        <v>0</v>
      </c>
      <c r="N88" s="43">
        <f t="shared" si="78"/>
        <v>0</v>
      </c>
      <c r="O88" s="43">
        <f t="shared" si="78"/>
        <v>0</v>
      </c>
      <c r="P88" s="43">
        <f t="shared" si="78"/>
        <v>0</v>
      </c>
      <c r="Q88" s="43">
        <f t="shared" si="78"/>
        <v>0</v>
      </c>
      <c r="R88" s="43">
        <f t="shared" si="78"/>
        <v>0</v>
      </c>
      <c r="S88" s="43">
        <f t="shared" si="78"/>
        <v>0</v>
      </c>
      <c r="T88" s="43">
        <f t="shared" si="78"/>
        <v>0</v>
      </c>
      <c r="U88" s="43">
        <f t="shared" si="78"/>
        <v>0</v>
      </c>
      <c r="V88" s="43">
        <f t="shared" si="78"/>
        <v>0</v>
      </c>
      <c r="W88" s="43">
        <f t="shared" si="78"/>
        <v>0</v>
      </c>
      <c r="X88" s="43">
        <f t="shared" si="78"/>
        <v>0</v>
      </c>
      <c r="Y88" s="43">
        <f t="shared" si="78"/>
        <v>0</v>
      </c>
      <c r="Z88" s="43">
        <f t="shared" si="78"/>
        <v>0</v>
      </c>
      <c r="AA88" s="43">
        <f t="shared" si="78"/>
        <v>0</v>
      </c>
      <c r="AB88" s="43">
        <f t="shared" si="78"/>
        <v>300</v>
      </c>
      <c r="AC88" s="43">
        <f t="shared" si="78"/>
        <v>0</v>
      </c>
      <c r="AD88" s="43">
        <f t="shared" si="78"/>
        <v>0</v>
      </c>
      <c r="AE88" s="43">
        <f t="shared" si="78"/>
        <v>0</v>
      </c>
      <c r="AF88" s="43"/>
    </row>
    <row r="89" spans="1:32" s="33" customFormat="1" ht="16.5" x14ac:dyDescent="0.25">
      <c r="A89" s="41" t="s">
        <v>36</v>
      </c>
      <c r="B89" s="45">
        <f>B90+B91+B92+B93</f>
        <v>300</v>
      </c>
      <c r="C89" s="45">
        <f t="shared" ref="C89:E89" si="79">C90+C91+C92+C93</f>
        <v>0</v>
      </c>
      <c r="D89" s="45">
        <f t="shared" si="79"/>
        <v>0</v>
      </c>
      <c r="E89" s="45">
        <f t="shared" si="79"/>
        <v>0</v>
      </c>
      <c r="F89" s="52">
        <v>0</v>
      </c>
      <c r="G89" s="45">
        <v>0</v>
      </c>
      <c r="H89" s="45">
        <f>H90+H91+H92+H93</f>
        <v>0</v>
      </c>
      <c r="I89" s="45">
        <f t="shared" ref="I89:AD89" si="80">I90+I91+I92+I93</f>
        <v>0</v>
      </c>
      <c r="J89" s="45">
        <f t="shared" si="80"/>
        <v>0</v>
      </c>
      <c r="K89" s="45">
        <f t="shared" si="80"/>
        <v>0</v>
      </c>
      <c r="L89" s="45">
        <f t="shared" si="80"/>
        <v>0</v>
      </c>
      <c r="M89" s="45">
        <f t="shared" si="80"/>
        <v>0</v>
      </c>
      <c r="N89" s="45">
        <f t="shared" si="80"/>
        <v>0</v>
      </c>
      <c r="O89" s="45">
        <f t="shared" si="80"/>
        <v>0</v>
      </c>
      <c r="P89" s="45">
        <f t="shared" si="80"/>
        <v>0</v>
      </c>
      <c r="Q89" s="45">
        <f t="shared" si="80"/>
        <v>0</v>
      </c>
      <c r="R89" s="45">
        <f t="shared" si="80"/>
        <v>0</v>
      </c>
      <c r="S89" s="45">
        <f t="shared" si="80"/>
        <v>0</v>
      </c>
      <c r="T89" s="45">
        <f t="shared" si="80"/>
        <v>0</v>
      </c>
      <c r="U89" s="45">
        <f t="shared" si="80"/>
        <v>0</v>
      </c>
      <c r="V89" s="45">
        <f t="shared" si="80"/>
        <v>0</v>
      </c>
      <c r="W89" s="45">
        <f t="shared" si="80"/>
        <v>0</v>
      </c>
      <c r="X89" s="45">
        <f t="shared" si="80"/>
        <v>0</v>
      </c>
      <c r="Y89" s="45">
        <f t="shared" si="80"/>
        <v>0</v>
      </c>
      <c r="Z89" s="45">
        <f t="shared" si="80"/>
        <v>0</v>
      </c>
      <c r="AA89" s="45">
        <f t="shared" si="80"/>
        <v>0</v>
      </c>
      <c r="AB89" s="45">
        <f t="shared" si="80"/>
        <v>300</v>
      </c>
      <c r="AC89" s="45">
        <f t="shared" si="80"/>
        <v>0</v>
      </c>
      <c r="AD89" s="45">
        <f t="shared" si="80"/>
        <v>0</v>
      </c>
      <c r="AE89" s="40"/>
      <c r="AF89" s="41"/>
    </row>
    <row r="90" spans="1:32" s="33" customFormat="1" ht="16.5" x14ac:dyDescent="0.25">
      <c r="A90" s="48" t="s">
        <v>25</v>
      </c>
      <c r="B90" s="37">
        <f>H90+J90+L90+N90+P90+R90+T90+V90+X90+Z90+AB90+AD90</f>
        <v>0</v>
      </c>
      <c r="C90" s="38">
        <f>H90</f>
        <v>0</v>
      </c>
      <c r="D90" s="38">
        <v>0</v>
      </c>
      <c r="E90" s="38">
        <f>I90+K90+M90+O90+Q90+S90+U90+W90+Y90+AA90+AC90+AE90</f>
        <v>0</v>
      </c>
      <c r="F90" s="53">
        <v>0</v>
      </c>
      <c r="G90" s="37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9"/>
      <c r="X90" s="38">
        <v>0</v>
      </c>
      <c r="Y90" s="39"/>
      <c r="Z90" s="38">
        <v>0</v>
      </c>
      <c r="AA90" s="39"/>
      <c r="AB90" s="38">
        <v>0</v>
      </c>
      <c r="AC90" s="39"/>
      <c r="AD90" s="38">
        <v>0</v>
      </c>
      <c r="AE90" s="40"/>
      <c r="AF90" s="41"/>
    </row>
    <row r="91" spans="1:32" s="33" customFormat="1" ht="16.5" x14ac:dyDescent="0.25">
      <c r="A91" s="48" t="s">
        <v>24</v>
      </c>
      <c r="B91" s="37">
        <f>H91+J91+L91+N91+P91+R91+T91+V91+X91+Z91+AB91+AD91</f>
        <v>200</v>
      </c>
      <c r="C91" s="38">
        <f>H91+J91+L91+N91+P91+R91+T91</f>
        <v>0</v>
      </c>
      <c r="D91" s="38">
        <v>0</v>
      </c>
      <c r="E91" s="38">
        <f t="shared" ref="E91:E93" si="81">I91+K91+M91+O91+Q91+S91+U91+W91+Y91+AA91+AC91+AE91</f>
        <v>0</v>
      </c>
      <c r="F91" s="53">
        <v>0</v>
      </c>
      <c r="G91" s="37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9"/>
      <c r="X91" s="38">
        <v>0</v>
      </c>
      <c r="Y91" s="39"/>
      <c r="Z91" s="38">
        <v>0</v>
      </c>
      <c r="AA91" s="39"/>
      <c r="AB91" s="38">
        <v>200</v>
      </c>
      <c r="AC91" s="39"/>
      <c r="AD91" s="38">
        <v>0</v>
      </c>
      <c r="AE91" s="40"/>
      <c r="AF91" s="41"/>
    </row>
    <row r="92" spans="1:32" s="33" customFormat="1" ht="16.5" x14ac:dyDescent="0.25">
      <c r="A92" s="48" t="s">
        <v>22</v>
      </c>
      <c r="B92" s="37">
        <f t="shared" ref="B92:B93" si="82">H92+J92+L92+N92+P92+R92+T92+V92+X92+Z92+AB92+AD92</f>
        <v>100</v>
      </c>
      <c r="C92" s="38">
        <f t="shared" ref="C92:C93" si="83">H92+J92+L92+N92+P92+R92+T92</f>
        <v>0</v>
      </c>
      <c r="D92" s="38">
        <v>0</v>
      </c>
      <c r="E92" s="38">
        <f t="shared" si="81"/>
        <v>0</v>
      </c>
      <c r="F92" s="53">
        <v>0</v>
      </c>
      <c r="G92" s="37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/>
      <c r="X92" s="38">
        <v>0</v>
      </c>
      <c r="Y92" s="38"/>
      <c r="Z92" s="38">
        <v>0</v>
      </c>
      <c r="AA92" s="38"/>
      <c r="AB92" s="38">
        <v>100</v>
      </c>
      <c r="AC92" s="38"/>
      <c r="AD92" s="38">
        <v>0</v>
      </c>
      <c r="AE92" s="40"/>
      <c r="AF92" s="41"/>
    </row>
    <row r="93" spans="1:32" s="33" customFormat="1" ht="16.5" x14ac:dyDescent="0.25">
      <c r="A93" s="48" t="s">
        <v>26</v>
      </c>
      <c r="B93" s="37">
        <f t="shared" si="82"/>
        <v>0</v>
      </c>
      <c r="C93" s="38">
        <f t="shared" si="83"/>
        <v>0</v>
      </c>
      <c r="D93" s="38">
        <v>0</v>
      </c>
      <c r="E93" s="38">
        <f t="shared" si="81"/>
        <v>0</v>
      </c>
      <c r="F93" s="53">
        <v>0</v>
      </c>
      <c r="G93" s="37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9"/>
      <c r="X93" s="38">
        <v>0</v>
      </c>
      <c r="Y93" s="39"/>
      <c r="Z93" s="38">
        <v>0</v>
      </c>
      <c r="AA93" s="39"/>
      <c r="AB93" s="38">
        <v>0</v>
      </c>
      <c r="AC93" s="39"/>
      <c r="AD93" s="38">
        <v>0</v>
      </c>
      <c r="AE93" s="40"/>
      <c r="AF93" s="41"/>
    </row>
    <row r="94" spans="1:32" s="33" customFormat="1" ht="16.5" x14ac:dyDescent="0.25">
      <c r="A94" s="42" t="s">
        <v>56</v>
      </c>
      <c r="B94" s="43">
        <f t="shared" ref="B94:AE94" si="84">B95</f>
        <v>750</v>
      </c>
      <c r="C94" s="43">
        <f t="shared" si="84"/>
        <v>0</v>
      </c>
      <c r="D94" s="43">
        <f t="shared" si="84"/>
        <v>0</v>
      </c>
      <c r="E94" s="43">
        <f t="shared" si="84"/>
        <v>0</v>
      </c>
      <c r="F94" s="43">
        <v>0</v>
      </c>
      <c r="G94" s="43">
        <v>0</v>
      </c>
      <c r="H94" s="43">
        <f t="shared" si="84"/>
        <v>0</v>
      </c>
      <c r="I94" s="43">
        <f t="shared" si="84"/>
        <v>0</v>
      </c>
      <c r="J94" s="43">
        <f t="shared" si="84"/>
        <v>0</v>
      </c>
      <c r="K94" s="43">
        <f t="shared" si="84"/>
        <v>0</v>
      </c>
      <c r="L94" s="43">
        <f t="shared" si="84"/>
        <v>0</v>
      </c>
      <c r="M94" s="43">
        <f t="shared" si="84"/>
        <v>0</v>
      </c>
      <c r="N94" s="43">
        <f t="shared" si="84"/>
        <v>0</v>
      </c>
      <c r="O94" s="43">
        <f t="shared" si="84"/>
        <v>0</v>
      </c>
      <c r="P94" s="43">
        <f t="shared" si="84"/>
        <v>0</v>
      </c>
      <c r="Q94" s="43">
        <f t="shared" si="84"/>
        <v>0</v>
      </c>
      <c r="R94" s="43">
        <f t="shared" si="84"/>
        <v>0</v>
      </c>
      <c r="S94" s="43">
        <f t="shared" si="84"/>
        <v>0</v>
      </c>
      <c r="T94" s="43">
        <f t="shared" si="84"/>
        <v>0</v>
      </c>
      <c r="U94" s="43">
        <f t="shared" si="84"/>
        <v>0</v>
      </c>
      <c r="V94" s="43">
        <f t="shared" si="84"/>
        <v>0</v>
      </c>
      <c r="W94" s="43">
        <f t="shared" si="84"/>
        <v>0</v>
      </c>
      <c r="X94" s="43">
        <f t="shared" si="84"/>
        <v>0</v>
      </c>
      <c r="Y94" s="43">
        <f t="shared" si="84"/>
        <v>0</v>
      </c>
      <c r="Z94" s="43">
        <f t="shared" si="84"/>
        <v>0</v>
      </c>
      <c r="AA94" s="43">
        <f t="shared" si="84"/>
        <v>0</v>
      </c>
      <c r="AB94" s="43">
        <f t="shared" si="84"/>
        <v>750</v>
      </c>
      <c r="AC94" s="43">
        <f t="shared" si="84"/>
        <v>0</v>
      </c>
      <c r="AD94" s="43">
        <f t="shared" si="84"/>
        <v>0</v>
      </c>
      <c r="AE94" s="43">
        <f t="shared" si="84"/>
        <v>0</v>
      </c>
      <c r="AF94" s="43"/>
    </row>
    <row r="95" spans="1:32" s="33" customFormat="1" ht="16.5" x14ac:dyDescent="0.25">
      <c r="A95" s="41" t="s">
        <v>36</v>
      </c>
      <c r="B95" s="45">
        <f>B96+B97+B98+B99</f>
        <v>750</v>
      </c>
      <c r="C95" s="45">
        <f t="shared" ref="C95:E95" si="85">C96+C97+C98+C99</f>
        <v>0</v>
      </c>
      <c r="D95" s="45">
        <f t="shared" si="85"/>
        <v>0</v>
      </c>
      <c r="E95" s="45">
        <f t="shared" si="85"/>
        <v>0</v>
      </c>
      <c r="F95" s="52">
        <v>0</v>
      </c>
      <c r="G95" s="45">
        <v>0</v>
      </c>
      <c r="H95" s="45">
        <f>H96+H97+H98+H99</f>
        <v>0</v>
      </c>
      <c r="I95" s="45">
        <f t="shared" ref="I95:AD95" si="86">I96+I97+I98+I99</f>
        <v>0</v>
      </c>
      <c r="J95" s="45">
        <f t="shared" si="86"/>
        <v>0</v>
      </c>
      <c r="K95" s="45">
        <f t="shared" si="86"/>
        <v>0</v>
      </c>
      <c r="L95" s="45">
        <f t="shared" si="86"/>
        <v>0</v>
      </c>
      <c r="M95" s="45">
        <f t="shared" si="86"/>
        <v>0</v>
      </c>
      <c r="N95" s="45">
        <f t="shared" si="86"/>
        <v>0</v>
      </c>
      <c r="O95" s="45">
        <f t="shared" si="86"/>
        <v>0</v>
      </c>
      <c r="P95" s="45">
        <f t="shared" si="86"/>
        <v>0</v>
      </c>
      <c r="Q95" s="45">
        <f t="shared" si="86"/>
        <v>0</v>
      </c>
      <c r="R95" s="45">
        <f t="shared" si="86"/>
        <v>0</v>
      </c>
      <c r="S95" s="45">
        <f t="shared" si="86"/>
        <v>0</v>
      </c>
      <c r="T95" s="45">
        <f t="shared" si="86"/>
        <v>0</v>
      </c>
      <c r="U95" s="45">
        <f t="shared" si="86"/>
        <v>0</v>
      </c>
      <c r="V95" s="45">
        <f t="shared" si="86"/>
        <v>0</v>
      </c>
      <c r="W95" s="45">
        <f t="shared" si="86"/>
        <v>0</v>
      </c>
      <c r="X95" s="45">
        <f t="shared" si="86"/>
        <v>0</v>
      </c>
      <c r="Y95" s="45">
        <f t="shared" si="86"/>
        <v>0</v>
      </c>
      <c r="Z95" s="45">
        <f t="shared" si="86"/>
        <v>0</v>
      </c>
      <c r="AA95" s="45">
        <f t="shared" si="86"/>
        <v>0</v>
      </c>
      <c r="AB95" s="45">
        <f t="shared" si="86"/>
        <v>750</v>
      </c>
      <c r="AC95" s="45">
        <f t="shared" si="86"/>
        <v>0</v>
      </c>
      <c r="AD95" s="45">
        <f t="shared" si="86"/>
        <v>0</v>
      </c>
      <c r="AE95" s="40"/>
      <c r="AF95" s="41"/>
    </row>
    <row r="96" spans="1:32" s="33" customFormat="1" ht="16.5" x14ac:dyDescent="0.25">
      <c r="A96" s="48" t="s">
        <v>25</v>
      </c>
      <c r="B96" s="37">
        <f>H96+J96+L96+N96+P96+R96+T96+V96+X96+Z96+AB96+AD96</f>
        <v>0</v>
      </c>
      <c r="C96" s="38">
        <f>H96</f>
        <v>0</v>
      </c>
      <c r="D96" s="38">
        <v>0</v>
      </c>
      <c r="E96" s="38">
        <f>I96+K96+M96+O96+Q96+S96+U96+W96+Y96+AA96+AC96+AE96</f>
        <v>0</v>
      </c>
      <c r="F96" s="53">
        <v>0</v>
      </c>
      <c r="G96" s="37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9"/>
      <c r="X96" s="38">
        <v>0</v>
      </c>
      <c r="Y96" s="39"/>
      <c r="Z96" s="38">
        <v>0</v>
      </c>
      <c r="AA96" s="39"/>
      <c r="AB96" s="38">
        <v>0</v>
      </c>
      <c r="AC96" s="39"/>
      <c r="AD96" s="38">
        <v>0</v>
      </c>
      <c r="AE96" s="40"/>
      <c r="AF96" s="41"/>
    </row>
    <row r="97" spans="1:32" s="33" customFormat="1" ht="16.5" x14ac:dyDescent="0.25">
      <c r="A97" s="48" t="s">
        <v>24</v>
      </c>
      <c r="B97" s="37">
        <f>H97+J97+L97+N97+P97+R97+T97+V97+X97+Z97+AB97+AD97</f>
        <v>300</v>
      </c>
      <c r="C97" s="38">
        <f>H97+J97+L97+N97+P97+R97+T97</f>
        <v>0</v>
      </c>
      <c r="D97" s="38">
        <v>0</v>
      </c>
      <c r="E97" s="38">
        <f t="shared" ref="E97:E99" si="87">I97+K97+M97+O97+Q97+S97+U97+W97+Y97+AA97+AC97+AE97</f>
        <v>0</v>
      </c>
      <c r="F97" s="53">
        <v>0</v>
      </c>
      <c r="G97" s="37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9"/>
      <c r="X97" s="38">
        <v>0</v>
      </c>
      <c r="Y97" s="39"/>
      <c r="Z97" s="38">
        <v>0</v>
      </c>
      <c r="AA97" s="39"/>
      <c r="AB97" s="38">
        <v>300</v>
      </c>
      <c r="AC97" s="39"/>
      <c r="AD97" s="38">
        <v>0</v>
      </c>
      <c r="AE97" s="40"/>
      <c r="AF97" s="41"/>
    </row>
    <row r="98" spans="1:32" s="33" customFormat="1" ht="16.5" x14ac:dyDescent="0.25">
      <c r="A98" s="48" t="s">
        <v>22</v>
      </c>
      <c r="B98" s="37">
        <f t="shared" ref="B98:B99" si="88">H98+J98+L98+N98+P98+R98+T98+V98+X98+Z98+AB98+AD98</f>
        <v>450</v>
      </c>
      <c r="C98" s="38">
        <f t="shared" ref="C98:C99" si="89">H98+J98+L98+N98+P98+R98+T98</f>
        <v>0</v>
      </c>
      <c r="D98" s="38">
        <v>0</v>
      </c>
      <c r="E98" s="38">
        <f t="shared" si="87"/>
        <v>0</v>
      </c>
      <c r="F98" s="53">
        <v>0</v>
      </c>
      <c r="G98" s="37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/>
      <c r="X98" s="38">
        <v>0</v>
      </c>
      <c r="Y98" s="38"/>
      <c r="Z98" s="38">
        <v>0</v>
      </c>
      <c r="AA98" s="38"/>
      <c r="AB98" s="38">
        <v>450</v>
      </c>
      <c r="AC98" s="38"/>
      <c r="AD98" s="38">
        <v>0</v>
      </c>
      <c r="AE98" s="40"/>
      <c r="AF98" s="41"/>
    </row>
    <row r="99" spans="1:32" s="33" customFormat="1" ht="16.5" x14ac:dyDescent="0.25">
      <c r="A99" s="48" t="s">
        <v>26</v>
      </c>
      <c r="B99" s="37">
        <f t="shared" si="88"/>
        <v>0</v>
      </c>
      <c r="C99" s="38">
        <f t="shared" si="89"/>
        <v>0</v>
      </c>
      <c r="D99" s="38">
        <v>0</v>
      </c>
      <c r="E99" s="38">
        <f t="shared" si="87"/>
        <v>0</v>
      </c>
      <c r="F99" s="53">
        <v>0</v>
      </c>
      <c r="G99" s="37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9"/>
      <c r="X99" s="38">
        <v>0</v>
      </c>
      <c r="Y99" s="39"/>
      <c r="Z99" s="38">
        <v>0</v>
      </c>
      <c r="AA99" s="39"/>
      <c r="AB99" s="38">
        <v>0</v>
      </c>
      <c r="AC99" s="39"/>
      <c r="AD99" s="38">
        <v>0</v>
      </c>
      <c r="AE99" s="40"/>
      <c r="AF99" s="41"/>
    </row>
    <row r="100" spans="1:32" s="33" customFormat="1" ht="49.5" x14ac:dyDescent="0.25">
      <c r="A100" s="46" t="s">
        <v>51</v>
      </c>
      <c r="B100" s="47">
        <f>B102+B108</f>
        <v>60</v>
      </c>
      <c r="C100" s="47">
        <f t="shared" ref="C100:AD100" si="90">C102</f>
        <v>10</v>
      </c>
      <c r="D100" s="47">
        <f t="shared" si="90"/>
        <v>0</v>
      </c>
      <c r="E100" s="47">
        <f t="shared" si="90"/>
        <v>0</v>
      </c>
      <c r="F100" s="47">
        <f>E100/B100*100</f>
        <v>0</v>
      </c>
      <c r="G100" s="47">
        <v>0</v>
      </c>
      <c r="H100" s="47">
        <f t="shared" si="90"/>
        <v>0</v>
      </c>
      <c r="I100" s="47">
        <f t="shared" si="90"/>
        <v>0</v>
      </c>
      <c r="J100" s="47">
        <f t="shared" si="90"/>
        <v>0</v>
      </c>
      <c r="K100" s="47">
        <f t="shared" si="90"/>
        <v>0</v>
      </c>
      <c r="L100" s="47">
        <f t="shared" si="90"/>
        <v>0</v>
      </c>
      <c r="M100" s="47">
        <f t="shared" si="90"/>
        <v>0</v>
      </c>
      <c r="N100" s="47">
        <f t="shared" si="90"/>
        <v>0</v>
      </c>
      <c r="O100" s="47">
        <f t="shared" si="90"/>
        <v>0</v>
      </c>
      <c r="P100" s="47">
        <f t="shared" si="90"/>
        <v>0</v>
      </c>
      <c r="Q100" s="47">
        <f t="shared" si="90"/>
        <v>0</v>
      </c>
      <c r="R100" s="47">
        <f t="shared" si="90"/>
        <v>0</v>
      </c>
      <c r="S100" s="47">
        <f t="shared" si="90"/>
        <v>0</v>
      </c>
      <c r="T100" s="47">
        <f t="shared" si="90"/>
        <v>10</v>
      </c>
      <c r="U100" s="47">
        <f t="shared" si="90"/>
        <v>0</v>
      </c>
      <c r="V100" s="47">
        <f t="shared" si="90"/>
        <v>10</v>
      </c>
      <c r="W100" s="47">
        <f t="shared" si="90"/>
        <v>0</v>
      </c>
      <c r="X100" s="47">
        <f t="shared" si="90"/>
        <v>10</v>
      </c>
      <c r="Y100" s="47">
        <f t="shared" si="90"/>
        <v>0</v>
      </c>
      <c r="Z100" s="47">
        <f t="shared" si="90"/>
        <v>10</v>
      </c>
      <c r="AA100" s="47">
        <f t="shared" si="90"/>
        <v>0</v>
      </c>
      <c r="AB100" s="47">
        <f>AB102+AB108</f>
        <v>10</v>
      </c>
      <c r="AC100" s="47">
        <f t="shared" si="90"/>
        <v>0</v>
      </c>
      <c r="AD100" s="47">
        <f t="shared" si="90"/>
        <v>10</v>
      </c>
      <c r="AE100" s="47">
        <f>AE102</f>
        <v>0</v>
      </c>
      <c r="AF100" s="47"/>
    </row>
    <row r="101" spans="1:32" s="33" customFormat="1" ht="16.5" x14ac:dyDescent="0.25">
      <c r="A101" s="48" t="s">
        <v>21</v>
      </c>
      <c r="B101" s="37"/>
      <c r="C101" s="38"/>
      <c r="D101" s="3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0"/>
      <c r="AF101" s="41"/>
    </row>
    <row r="102" spans="1:32" s="33" customFormat="1" ht="148.5" x14ac:dyDescent="0.25">
      <c r="A102" s="42" t="s">
        <v>57</v>
      </c>
      <c r="B102" s="43">
        <f t="shared" ref="B102:AE102" si="91">B103</f>
        <v>60</v>
      </c>
      <c r="C102" s="43">
        <f t="shared" si="91"/>
        <v>10</v>
      </c>
      <c r="D102" s="43">
        <f t="shared" si="91"/>
        <v>0</v>
      </c>
      <c r="E102" s="43">
        <f t="shared" si="91"/>
        <v>0</v>
      </c>
      <c r="F102" s="43">
        <f>E102/B102*100</f>
        <v>0</v>
      </c>
      <c r="G102" s="43">
        <v>0</v>
      </c>
      <c r="H102" s="43">
        <f t="shared" si="91"/>
        <v>0</v>
      </c>
      <c r="I102" s="43">
        <f t="shared" si="91"/>
        <v>0</v>
      </c>
      <c r="J102" s="43">
        <f t="shared" si="91"/>
        <v>0</v>
      </c>
      <c r="K102" s="43">
        <f t="shared" si="91"/>
        <v>0</v>
      </c>
      <c r="L102" s="43">
        <f t="shared" si="91"/>
        <v>0</v>
      </c>
      <c r="M102" s="43">
        <f t="shared" si="91"/>
        <v>0</v>
      </c>
      <c r="N102" s="43">
        <f t="shared" si="91"/>
        <v>0</v>
      </c>
      <c r="O102" s="43">
        <f t="shared" si="91"/>
        <v>0</v>
      </c>
      <c r="P102" s="43">
        <f t="shared" si="91"/>
        <v>0</v>
      </c>
      <c r="Q102" s="43">
        <f t="shared" si="91"/>
        <v>0</v>
      </c>
      <c r="R102" s="43">
        <f t="shared" si="91"/>
        <v>0</v>
      </c>
      <c r="S102" s="43">
        <f t="shared" si="91"/>
        <v>0</v>
      </c>
      <c r="T102" s="43">
        <f t="shared" si="91"/>
        <v>10</v>
      </c>
      <c r="U102" s="43">
        <f t="shared" si="91"/>
        <v>0</v>
      </c>
      <c r="V102" s="43">
        <f t="shared" si="91"/>
        <v>10</v>
      </c>
      <c r="W102" s="43">
        <f t="shared" si="91"/>
        <v>0</v>
      </c>
      <c r="X102" s="43">
        <f t="shared" si="91"/>
        <v>10</v>
      </c>
      <c r="Y102" s="43">
        <f t="shared" si="91"/>
        <v>0</v>
      </c>
      <c r="Z102" s="43">
        <f t="shared" si="91"/>
        <v>10</v>
      </c>
      <c r="AA102" s="43">
        <f t="shared" si="91"/>
        <v>0</v>
      </c>
      <c r="AB102" s="43">
        <f t="shared" si="91"/>
        <v>10</v>
      </c>
      <c r="AC102" s="43">
        <f t="shared" si="91"/>
        <v>0</v>
      </c>
      <c r="AD102" s="43">
        <f t="shared" si="91"/>
        <v>10</v>
      </c>
      <c r="AE102" s="43">
        <f t="shared" si="91"/>
        <v>0</v>
      </c>
      <c r="AF102" s="19" t="s">
        <v>68</v>
      </c>
    </row>
    <row r="103" spans="1:32" s="33" customFormat="1" ht="16.5" x14ac:dyDescent="0.25">
      <c r="A103" s="41" t="s">
        <v>36</v>
      </c>
      <c r="B103" s="45">
        <f>B104+B105+B106+B107</f>
        <v>60</v>
      </c>
      <c r="C103" s="45">
        <f t="shared" ref="C103:E103" si="92">C104+C105+C106+C107</f>
        <v>10</v>
      </c>
      <c r="D103" s="45">
        <f t="shared" si="92"/>
        <v>0</v>
      </c>
      <c r="E103" s="45">
        <f t="shared" si="92"/>
        <v>0</v>
      </c>
      <c r="F103" s="52">
        <f>E103/B103*100</f>
        <v>0</v>
      </c>
      <c r="G103" s="45">
        <v>0</v>
      </c>
      <c r="H103" s="45">
        <f>H104+H105+H106+H107</f>
        <v>0</v>
      </c>
      <c r="I103" s="45">
        <f t="shared" ref="I103:AD103" si="93">I104+I105+I106+I107</f>
        <v>0</v>
      </c>
      <c r="J103" s="45">
        <f t="shared" si="93"/>
        <v>0</v>
      </c>
      <c r="K103" s="45">
        <f t="shared" si="93"/>
        <v>0</v>
      </c>
      <c r="L103" s="45">
        <f t="shared" si="93"/>
        <v>0</v>
      </c>
      <c r="M103" s="45">
        <f t="shared" si="93"/>
        <v>0</v>
      </c>
      <c r="N103" s="45">
        <f t="shared" si="93"/>
        <v>0</v>
      </c>
      <c r="O103" s="45">
        <f t="shared" si="93"/>
        <v>0</v>
      </c>
      <c r="P103" s="45">
        <f t="shared" si="93"/>
        <v>0</v>
      </c>
      <c r="Q103" s="45">
        <f t="shared" si="93"/>
        <v>0</v>
      </c>
      <c r="R103" s="45">
        <f t="shared" si="93"/>
        <v>0</v>
      </c>
      <c r="S103" s="45">
        <f t="shared" si="93"/>
        <v>0</v>
      </c>
      <c r="T103" s="45">
        <f t="shared" si="93"/>
        <v>10</v>
      </c>
      <c r="U103" s="45">
        <f t="shared" si="93"/>
        <v>0</v>
      </c>
      <c r="V103" s="45">
        <f t="shared" si="93"/>
        <v>10</v>
      </c>
      <c r="W103" s="45">
        <f t="shared" si="93"/>
        <v>0</v>
      </c>
      <c r="X103" s="45">
        <f t="shared" si="93"/>
        <v>10</v>
      </c>
      <c r="Y103" s="45">
        <f t="shared" si="93"/>
        <v>0</v>
      </c>
      <c r="Z103" s="45">
        <f t="shared" si="93"/>
        <v>10</v>
      </c>
      <c r="AA103" s="45">
        <f t="shared" si="93"/>
        <v>0</v>
      </c>
      <c r="AB103" s="45">
        <f t="shared" si="93"/>
        <v>10</v>
      </c>
      <c r="AC103" s="45">
        <f t="shared" si="93"/>
        <v>0</v>
      </c>
      <c r="AD103" s="45">
        <f t="shared" si="93"/>
        <v>10</v>
      </c>
      <c r="AE103" s="40"/>
      <c r="AF103" s="41"/>
    </row>
    <row r="104" spans="1:32" s="33" customFormat="1" ht="16.5" x14ac:dyDescent="0.25">
      <c r="A104" s="48" t="s">
        <v>25</v>
      </c>
      <c r="B104" s="37">
        <f>H104+J104+L104+N104+P104+R104+T104+V104+X104+Z104+AB104+AD104</f>
        <v>0</v>
      </c>
      <c r="C104" s="38">
        <f>H104</f>
        <v>0</v>
      </c>
      <c r="D104" s="38">
        <v>0</v>
      </c>
      <c r="E104" s="38">
        <f>I104+K104+M104+O104+Q104+S104+U104+W104+Y104+AA104+AC104+AE104</f>
        <v>0</v>
      </c>
      <c r="F104" s="53">
        <v>0</v>
      </c>
      <c r="G104" s="37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9"/>
      <c r="X104" s="38">
        <v>0</v>
      </c>
      <c r="Y104" s="39"/>
      <c r="Z104" s="38">
        <v>0</v>
      </c>
      <c r="AA104" s="39"/>
      <c r="AB104" s="38">
        <v>0</v>
      </c>
      <c r="AC104" s="39"/>
      <c r="AD104" s="38">
        <v>0</v>
      </c>
      <c r="AE104" s="40"/>
      <c r="AF104" s="41"/>
    </row>
    <row r="105" spans="1:32" s="33" customFormat="1" ht="16.5" x14ac:dyDescent="0.25">
      <c r="A105" s="48" t="s">
        <v>24</v>
      </c>
      <c r="B105" s="37">
        <f>H105+J105+L105+N105+P105+R105+T105+V105+X105+Z105+AB105+AD105</f>
        <v>0</v>
      </c>
      <c r="C105" s="38">
        <f t="shared" ref="C105:C107" si="94">H105</f>
        <v>0</v>
      </c>
      <c r="D105" s="38">
        <v>0</v>
      </c>
      <c r="E105" s="38">
        <f t="shared" ref="E105:E107" si="95">I105+K105+M105+O105+Q105+S105+U105+W105+Y105+AA105+AC105+AE105</f>
        <v>0</v>
      </c>
      <c r="F105" s="53">
        <v>0</v>
      </c>
      <c r="G105" s="37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9"/>
      <c r="X105" s="38">
        <v>0</v>
      </c>
      <c r="Y105" s="39"/>
      <c r="Z105" s="38">
        <v>0</v>
      </c>
      <c r="AA105" s="39"/>
      <c r="AB105" s="38">
        <v>0</v>
      </c>
      <c r="AC105" s="39"/>
      <c r="AD105" s="38">
        <v>0</v>
      </c>
      <c r="AE105" s="40"/>
      <c r="AF105" s="41"/>
    </row>
    <row r="106" spans="1:32" s="33" customFormat="1" ht="16.5" x14ac:dyDescent="0.25">
      <c r="A106" s="48" t="s">
        <v>22</v>
      </c>
      <c r="B106" s="37">
        <f t="shared" ref="B106:B107" si="96">H106+J106+L106+N106+P106+R106+T106+V106+X106+Z106+AB106+AD106</f>
        <v>60</v>
      </c>
      <c r="C106" s="38">
        <f>H106+J106+L106+N106+P106+R106+T106</f>
        <v>10</v>
      </c>
      <c r="D106" s="38">
        <v>0</v>
      </c>
      <c r="E106" s="38">
        <f t="shared" si="95"/>
        <v>0</v>
      </c>
      <c r="F106" s="53">
        <v>0</v>
      </c>
      <c r="G106" s="37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54">
        <v>10</v>
      </c>
      <c r="U106" s="38">
        <v>0</v>
      </c>
      <c r="V106" s="38">
        <v>10</v>
      </c>
      <c r="W106" s="38"/>
      <c r="X106" s="38">
        <v>10</v>
      </c>
      <c r="Y106" s="38"/>
      <c r="Z106" s="38">
        <v>10</v>
      </c>
      <c r="AA106" s="38"/>
      <c r="AB106" s="38">
        <v>10</v>
      </c>
      <c r="AC106" s="38"/>
      <c r="AD106" s="38">
        <v>10</v>
      </c>
      <c r="AE106" s="40"/>
      <c r="AF106" s="41"/>
    </row>
    <row r="107" spans="1:32" s="33" customFormat="1" ht="16.5" x14ac:dyDescent="0.25">
      <c r="A107" s="48" t="s">
        <v>26</v>
      </c>
      <c r="B107" s="37">
        <f t="shared" si="96"/>
        <v>0</v>
      </c>
      <c r="C107" s="38">
        <f t="shared" si="94"/>
        <v>0</v>
      </c>
      <c r="D107" s="38">
        <v>0</v>
      </c>
      <c r="E107" s="38">
        <f t="shared" si="95"/>
        <v>0</v>
      </c>
      <c r="F107" s="53">
        <v>0</v>
      </c>
      <c r="G107" s="37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9"/>
      <c r="X107" s="38">
        <v>0</v>
      </c>
      <c r="Y107" s="39"/>
      <c r="Z107" s="38">
        <v>0</v>
      </c>
      <c r="AA107" s="39"/>
      <c r="AB107" s="38">
        <v>0</v>
      </c>
      <c r="AC107" s="39"/>
      <c r="AD107" s="38">
        <v>0</v>
      </c>
      <c r="AE107" s="40"/>
      <c r="AF107" s="41"/>
    </row>
    <row r="108" spans="1:32" s="33" customFormat="1" ht="214.5" x14ac:dyDescent="0.25">
      <c r="A108" s="42" t="s">
        <v>58</v>
      </c>
      <c r="B108" s="55">
        <f>B112</f>
        <v>0</v>
      </c>
      <c r="C108" s="55">
        <f t="shared" ref="C108:E108" si="97">C112</f>
        <v>0</v>
      </c>
      <c r="D108" s="55">
        <f>D112</f>
        <v>0</v>
      </c>
      <c r="E108" s="55">
        <f t="shared" si="97"/>
        <v>0</v>
      </c>
      <c r="F108" s="43">
        <v>0</v>
      </c>
      <c r="G108" s="43">
        <v>0</v>
      </c>
      <c r="H108" s="43">
        <f t="shared" ref="H108:AE108" si="98">H109</f>
        <v>0</v>
      </c>
      <c r="I108" s="43">
        <f t="shared" si="98"/>
        <v>0</v>
      </c>
      <c r="J108" s="43">
        <f t="shared" si="98"/>
        <v>0</v>
      </c>
      <c r="K108" s="43">
        <f t="shared" si="98"/>
        <v>0</v>
      </c>
      <c r="L108" s="43">
        <f t="shared" si="98"/>
        <v>0</v>
      </c>
      <c r="M108" s="43">
        <f t="shared" si="98"/>
        <v>0</v>
      </c>
      <c r="N108" s="43">
        <f t="shared" si="98"/>
        <v>0</v>
      </c>
      <c r="O108" s="43">
        <f t="shared" si="98"/>
        <v>0</v>
      </c>
      <c r="P108" s="43">
        <f t="shared" si="98"/>
        <v>0</v>
      </c>
      <c r="Q108" s="43">
        <f t="shared" si="98"/>
        <v>0</v>
      </c>
      <c r="R108" s="43">
        <f t="shared" si="98"/>
        <v>0</v>
      </c>
      <c r="S108" s="43">
        <f t="shared" si="98"/>
        <v>0</v>
      </c>
      <c r="T108" s="43">
        <f t="shared" si="98"/>
        <v>0</v>
      </c>
      <c r="U108" s="43">
        <f t="shared" si="98"/>
        <v>0</v>
      </c>
      <c r="V108" s="43">
        <f t="shared" si="98"/>
        <v>0</v>
      </c>
      <c r="W108" s="43">
        <f t="shared" si="98"/>
        <v>0</v>
      </c>
      <c r="X108" s="43">
        <f t="shared" si="98"/>
        <v>0</v>
      </c>
      <c r="Y108" s="43">
        <f t="shared" si="98"/>
        <v>0</v>
      </c>
      <c r="Z108" s="43">
        <f t="shared" si="98"/>
        <v>0</v>
      </c>
      <c r="AA108" s="43">
        <f t="shared" si="98"/>
        <v>0</v>
      </c>
      <c r="AB108" s="43">
        <f t="shared" si="98"/>
        <v>0</v>
      </c>
      <c r="AC108" s="43">
        <f t="shared" si="98"/>
        <v>0</v>
      </c>
      <c r="AD108" s="43">
        <f t="shared" si="98"/>
        <v>0</v>
      </c>
      <c r="AE108" s="43">
        <f t="shared" si="98"/>
        <v>0</v>
      </c>
      <c r="AF108" s="56" t="s">
        <v>63</v>
      </c>
    </row>
    <row r="109" spans="1:32" s="33" customFormat="1" ht="16.5" x14ac:dyDescent="0.25">
      <c r="A109" s="41" t="s">
        <v>36</v>
      </c>
      <c r="B109" s="45">
        <f>B110+B111+B112+B113</f>
        <v>0</v>
      </c>
      <c r="C109" s="45">
        <f t="shared" ref="C109:E109" si="99">C110+C111+C112+C113</f>
        <v>0</v>
      </c>
      <c r="D109" s="45">
        <f t="shared" si="99"/>
        <v>0</v>
      </c>
      <c r="E109" s="45">
        <f t="shared" si="99"/>
        <v>0</v>
      </c>
      <c r="F109" s="52">
        <v>0</v>
      </c>
      <c r="G109" s="45">
        <v>0</v>
      </c>
      <c r="H109" s="45">
        <f>H110+H111+H112+H113</f>
        <v>0</v>
      </c>
      <c r="I109" s="45">
        <f t="shared" ref="I109:AD109" si="100">I110+I111+I112+I113</f>
        <v>0</v>
      </c>
      <c r="J109" s="45">
        <f t="shared" si="100"/>
        <v>0</v>
      </c>
      <c r="K109" s="45">
        <f t="shared" si="100"/>
        <v>0</v>
      </c>
      <c r="L109" s="45">
        <f t="shared" si="100"/>
        <v>0</v>
      </c>
      <c r="M109" s="45">
        <f t="shared" si="100"/>
        <v>0</v>
      </c>
      <c r="N109" s="45">
        <f t="shared" si="100"/>
        <v>0</v>
      </c>
      <c r="O109" s="45">
        <f t="shared" si="100"/>
        <v>0</v>
      </c>
      <c r="P109" s="45">
        <f t="shared" si="100"/>
        <v>0</v>
      </c>
      <c r="Q109" s="45">
        <f t="shared" si="100"/>
        <v>0</v>
      </c>
      <c r="R109" s="45">
        <f t="shared" si="100"/>
        <v>0</v>
      </c>
      <c r="S109" s="45">
        <f t="shared" si="100"/>
        <v>0</v>
      </c>
      <c r="T109" s="45">
        <f t="shared" si="100"/>
        <v>0</v>
      </c>
      <c r="U109" s="45">
        <f t="shared" si="100"/>
        <v>0</v>
      </c>
      <c r="V109" s="45">
        <f t="shared" si="100"/>
        <v>0</v>
      </c>
      <c r="W109" s="45">
        <f t="shared" si="100"/>
        <v>0</v>
      </c>
      <c r="X109" s="45">
        <f t="shared" si="100"/>
        <v>0</v>
      </c>
      <c r="Y109" s="45">
        <f t="shared" si="100"/>
        <v>0</v>
      </c>
      <c r="Z109" s="45">
        <f t="shared" si="100"/>
        <v>0</v>
      </c>
      <c r="AA109" s="45">
        <f t="shared" si="100"/>
        <v>0</v>
      </c>
      <c r="AB109" s="45">
        <f t="shared" si="100"/>
        <v>0</v>
      </c>
      <c r="AC109" s="45">
        <f t="shared" si="100"/>
        <v>0</v>
      </c>
      <c r="AD109" s="45">
        <f t="shared" si="100"/>
        <v>0</v>
      </c>
      <c r="AE109" s="40"/>
      <c r="AF109" s="41"/>
    </row>
    <row r="110" spans="1:32" s="33" customFormat="1" ht="16.5" x14ac:dyDescent="0.25">
      <c r="A110" s="48" t="s">
        <v>25</v>
      </c>
      <c r="B110" s="37">
        <f>H110+J110+L110+N110+P110+R110+T110+V110+X110+Z110+AB110+AD110</f>
        <v>0</v>
      </c>
      <c r="C110" s="38">
        <f>H110</f>
        <v>0</v>
      </c>
      <c r="D110" s="38">
        <v>0</v>
      </c>
      <c r="E110" s="38">
        <f>I110+K110+M110+O110+Q110+S110+U110+W110+Y110+AA110+AC110+AE110</f>
        <v>0</v>
      </c>
      <c r="F110" s="53">
        <v>0</v>
      </c>
      <c r="G110" s="37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9"/>
      <c r="X110" s="38">
        <v>0</v>
      </c>
      <c r="Y110" s="39"/>
      <c r="Z110" s="38">
        <v>0</v>
      </c>
      <c r="AA110" s="39"/>
      <c r="AB110" s="38">
        <v>0</v>
      </c>
      <c r="AC110" s="39"/>
      <c r="AD110" s="38">
        <v>0</v>
      </c>
      <c r="AE110" s="40"/>
      <c r="AF110" s="41"/>
    </row>
    <row r="111" spans="1:32" s="33" customFormat="1" ht="16.5" x14ac:dyDescent="0.25">
      <c r="A111" s="48" t="s">
        <v>24</v>
      </c>
      <c r="B111" s="37">
        <f>H111+J111+L111+N111+P111+R111+T111+V111+X111+Z111+AB111+AD111</f>
        <v>0</v>
      </c>
      <c r="C111" s="38">
        <f t="shared" ref="C111:C113" si="101">H111</f>
        <v>0</v>
      </c>
      <c r="D111" s="38">
        <v>0</v>
      </c>
      <c r="E111" s="38">
        <f t="shared" ref="E111:E113" si="102">I111+K111+M111+O111+Q111+S111+U111+W111+Y111+AA111+AC111+AE111</f>
        <v>0</v>
      </c>
      <c r="F111" s="53">
        <v>0</v>
      </c>
      <c r="G111" s="37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9"/>
      <c r="X111" s="38">
        <v>0</v>
      </c>
      <c r="Y111" s="39"/>
      <c r="Z111" s="38">
        <v>0</v>
      </c>
      <c r="AA111" s="39"/>
      <c r="AB111" s="38">
        <v>0</v>
      </c>
      <c r="AC111" s="39"/>
      <c r="AD111" s="38">
        <v>0</v>
      </c>
      <c r="AE111" s="40"/>
      <c r="AF111" s="41"/>
    </row>
    <row r="112" spans="1:32" s="33" customFormat="1" ht="16.5" x14ac:dyDescent="0.25">
      <c r="A112" s="48" t="s">
        <v>22</v>
      </c>
      <c r="B112" s="37">
        <f t="shared" ref="B112:B113" si="103">H112+J112+L112+N112+P112+R112+T112+V112+X112+Z112+AB112+AD112</f>
        <v>0</v>
      </c>
      <c r="C112" s="38">
        <f t="shared" si="101"/>
        <v>0</v>
      </c>
      <c r="D112" s="38">
        <v>0</v>
      </c>
      <c r="E112" s="38">
        <f t="shared" si="102"/>
        <v>0</v>
      </c>
      <c r="F112" s="53">
        <v>0</v>
      </c>
      <c r="G112" s="37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/>
      <c r="X112" s="38">
        <v>0</v>
      </c>
      <c r="Y112" s="38"/>
      <c r="Z112" s="38">
        <v>0</v>
      </c>
      <c r="AA112" s="38"/>
      <c r="AB112" s="38">
        <v>0</v>
      </c>
      <c r="AC112" s="38"/>
      <c r="AD112" s="38">
        <v>0</v>
      </c>
      <c r="AE112" s="40"/>
      <c r="AF112" s="41"/>
    </row>
    <row r="113" spans="1:32" s="33" customFormat="1" ht="16.5" x14ac:dyDescent="0.25">
      <c r="A113" s="48" t="s">
        <v>26</v>
      </c>
      <c r="B113" s="37">
        <f t="shared" si="103"/>
        <v>0</v>
      </c>
      <c r="C113" s="38">
        <f t="shared" si="101"/>
        <v>0</v>
      </c>
      <c r="D113" s="38">
        <v>0</v>
      </c>
      <c r="E113" s="38">
        <f t="shared" si="102"/>
        <v>0</v>
      </c>
      <c r="F113" s="53">
        <v>0</v>
      </c>
      <c r="G113" s="37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9"/>
      <c r="X113" s="38">
        <v>0</v>
      </c>
      <c r="Y113" s="39"/>
      <c r="Z113" s="38">
        <v>0</v>
      </c>
      <c r="AA113" s="39"/>
      <c r="AB113" s="38">
        <v>0</v>
      </c>
      <c r="AC113" s="39"/>
      <c r="AD113" s="38">
        <v>0</v>
      </c>
      <c r="AE113" s="40"/>
      <c r="AF113" s="41"/>
    </row>
    <row r="114" spans="1:32" s="33" customFormat="1" ht="16.5" x14ac:dyDescent="0.25">
      <c r="A114" s="48" t="s">
        <v>21</v>
      </c>
      <c r="B114" s="37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40"/>
      <c r="AF114" s="41"/>
    </row>
    <row r="115" spans="1:32" s="33" customFormat="1" ht="115.5" x14ac:dyDescent="0.25">
      <c r="A115" s="42" t="s">
        <v>59</v>
      </c>
      <c r="B115" s="43">
        <f t="shared" ref="B115:AE115" si="104">B116</f>
        <v>335.3</v>
      </c>
      <c r="C115" s="43">
        <f t="shared" si="104"/>
        <v>0</v>
      </c>
      <c r="D115" s="43">
        <f t="shared" si="104"/>
        <v>0</v>
      </c>
      <c r="E115" s="43">
        <f t="shared" si="104"/>
        <v>0</v>
      </c>
      <c r="F115" s="43">
        <v>0</v>
      </c>
      <c r="G115" s="43">
        <v>0</v>
      </c>
      <c r="H115" s="43">
        <f t="shared" si="104"/>
        <v>0</v>
      </c>
      <c r="I115" s="43">
        <f t="shared" si="104"/>
        <v>0</v>
      </c>
      <c r="J115" s="43">
        <f t="shared" si="104"/>
        <v>0</v>
      </c>
      <c r="K115" s="43">
        <f t="shared" si="104"/>
        <v>0</v>
      </c>
      <c r="L115" s="43">
        <f t="shared" si="104"/>
        <v>0</v>
      </c>
      <c r="M115" s="43">
        <f t="shared" si="104"/>
        <v>0</v>
      </c>
      <c r="N115" s="43">
        <f t="shared" si="104"/>
        <v>0</v>
      </c>
      <c r="O115" s="43">
        <f t="shared" si="104"/>
        <v>0</v>
      </c>
      <c r="P115" s="43">
        <f t="shared" si="104"/>
        <v>0</v>
      </c>
      <c r="Q115" s="43">
        <f t="shared" si="104"/>
        <v>0</v>
      </c>
      <c r="R115" s="43">
        <f t="shared" si="104"/>
        <v>0</v>
      </c>
      <c r="S115" s="43">
        <f t="shared" si="104"/>
        <v>0</v>
      </c>
      <c r="T115" s="43">
        <f t="shared" si="104"/>
        <v>0</v>
      </c>
      <c r="U115" s="43">
        <f t="shared" si="104"/>
        <v>0</v>
      </c>
      <c r="V115" s="43">
        <f t="shared" si="104"/>
        <v>0</v>
      </c>
      <c r="W115" s="43">
        <f t="shared" si="104"/>
        <v>0</v>
      </c>
      <c r="X115" s="43">
        <f t="shared" si="104"/>
        <v>0</v>
      </c>
      <c r="Y115" s="43">
        <f t="shared" si="104"/>
        <v>0</v>
      </c>
      <c r="Z115" s="43">
        <f t="shared" si="104"/>
        <v>0</v>
      </c>
      <c r="AA115" s="43">
        <f t="shared" si="104"/>
        <v>0</v>
      </c>
      <c r="AB115" s="43">
        <f t="shared" si="104"/>
        <v>335.3</v>
      </c>
      <c r="AC115" s="43">
        <f t="shared" si="104"/>
        <v>0</v>
      </c>
      <c r="AD115" s="43">
        <f t="shared" si="104"/>
        <v>0</v>
      </c>
      <c r="AE115" s="43">
        <f t="shared" si="104"/>
        <v>0</v>
      </c>
      <c r="AF115" s="19" t="s">
        <v>73</v>
      </c>
    </row>
    <row r="116" spans="1:32" s="33" customFormat="1" ht="16.5" x14ac:dyDescent="0.25">
      <c r="A116" s="41" t="s">
        <v>36</v>
      </c>
      <c r="B116" s="45">
        <f>B117+B118+B119+B120</f>
        <v>335.3</v>
      </c>
      <c r="C116" s="45">
        <f t="shared" ref="C116:E116" si="105">C117+C118+C119+C120</f>
        <v>0</v>
      </c>
      <c r="D116" s="45">
        <f t="shared" si="105"/>
        <v>0</v>
      </c>
      <c r="E116" s="45">
        <f t="shared" si="105"/>
        <v>0</v>
      </c>
      <c r="F116" s="52">
        <v>0</v>
      </c>
      <c r="G116" s="45">
        <v>0</v>
      </c>
      <c r="H116" s="45">
        <f>H117+H118+H119+H120</f>
        <v>0</v>
      </c>
      <c r="I116" s="45">
        <f t="shared" ref="I116:AD116" si="106">I117+I118+I119+I120</f>
        <v>0</v>
      </c>
      <c r="J116" s="45">
        <f t="shared" si="106"/>
        <v>0</v>
      </c>
      <c r="K116" s="45">
        <f t="shared" si="106"/>
        <v>0</v>
      </c>
      <c r="L116" s="45">
        <f t="shared" si="106"/>
        <v>0</v>
      </c>
      <c r="M116" s="45">
        <f t="shared" si="106"/>
        <v>0</v>
      </c>
      <c r="N116" s="45">
        <f t="shared" si="106"/>
        <v>0</v>
      </c>
      <c r="O116" s="45">
        <f t="shared" si="106"/>
        <v>0</v>
      </c>
      <c r="P116" s="45">
        <f t="shared" si="106"/>
        <v>0</v>
      </c>
      <c r="Q116" s="45">
        <f t="shared" si="106"/>
        <v>0</v>
      </c>
      <c r="R116" s="45">
        <f t="shared" si="106"/>
        <v>0</v>
      </c>
      <c r="S116" s="45">
        <f t="shared" si="106"/>
        <v>0</v>
      </c>
      <c r="T116" s="45">
        <f t="shared" si="106"/>
        <v>0</v>
      </c>
      <c r="U116" s="45">
        <f t="shared" si="106"/>
        <v>0</v>
      </c>
      <c r="V116" s="45">
        <f t="shared" si="106"/>
        <v>0</v>
      </c>
      <c r="W116" s="45">
        <f t="shared" si="106"/>
        <v>0</v>
      </c>
      <c r="X116" s="45">
        <f t="shared" si="106"/>
        <v>0</v>
      </c>
      <c r="Y116" s="45">
        <f t="shared" si="106"/>
        <v>0</v>
      </c>
      <c r="Z116" s="45">
        <f t="shared" si="106"/>
        <v>0</v>
      </c>
      <c r="AA116" s="45">
        <f t="shared" si="106"/>
        <v>0</v>
      </c>
      <c r="AB116" s="45">
        <f t="shared" si="106"/>
        <v>335.3</v>
      </c>
      <c r="AC116" s="45">
        <f t="shared" si="106"/>
        <v>0</v>
      </c>
      <c r="AD116" s="45">
        <f t="shared" si="106"/>
        <v>0</v>
      </c>
      <c r="AE116" s="40"/>
      <c r="AF116" s="41"/>
    </row>
    <row r="117" spans="1:32" s="33" customFormat="1" ht="16.5" x14ac:dyDescent="0.25">
      <c r="A117" s="48" t="s">
        <v>25</v>
      </c>
      <c r="B117" s="37">
        <f>H117+J117+L117+N117+P117+R117+T117+V117+X117+Z117+AB117+AD117</f>
        <v>0</v>
      </c>
      <c r="C117" s="38">
        <f>H117</f>
        <v>0</v>
      </c>
      <c r="D117" s="38">
        <v>0</v>
      </c>
      <c r="E117" s="38">
        <f>I117+K117+M117+O117+Q117+S117+U117+W117+Y117+AA117+AC117+AE117</f>
        <v>0</v>
      </c>
      <c r="F117" s="53">
        <v>0</v>
      </c>
      <c r="G117" s="37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9"/>
      <c r="X117" s="38">
        <v>0</v>
      </c>
      <c r="Y117" s="39"/>
      <c r="Z117" s="38">
        <v>0</v>
      </c>
      <c r="AA117" s="39"/>
      <c r="AB117" s="38">
        <v>0</v>
      </c>
      <c r="AC117" s="39"/>
      <c r="AD117" s="38">
        <v>0</v>
      </c>
      <c r="AE117" s="40"/>
      <c r="AF117" s="41"/>
    </row>
    <row r="118" spans="1:32" s="33" customFormat="1" ht="16.5" x14ac:dyDescent="0.25">
      <c r="A118" s="48" t="s">
        <v>24</v>
      </c>
      <c r="B118" s="37">
        <f>H118+J118+L118+N118+P118+R118+T118+V118+X118+Z118+AB118+AD118</f>
        <v>135.30000000000001</v>
      </c>
      <c r="C118" s="38">
        <f>H118+J118+L118+N118+P118+R118+T118</f>
        <v>0</v>
      </c>
      <c r="D118" s="38">
        <v>0</v>
      </c>
      <c r="E118" s="38">
        <f t="shared" ref="E118:E120" si="107">I118+K118+M118+O118+Q118+S118+U118+W118+Y118+AA118+AC118+AE118</f>
        <v>0</v>
      </c>
      <c r="F118" s="53">
        <v>0</v>
      </c>
      <c r="G118" s="37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9"/>
      <c r="X118" s="38">
        <v>0</v>
      </c>
      <c r="Y118" s="39"/>
      <c r="Z118" s="38">
        <v>0</v>
      </c>
      <c r="AA118" s="39"/>
      <c r="AB118" s="38">
        <v>135.30000000000001</v>
      </c>
      <c r="AC118" s="39"/>
      <c r="AD118" s="38">
        <v>0</v>
      </c>
      <c r="AE118" s="40"/>
      <c r="AF118" s="41"/>
    </row>
    <row r="119" spans="1:32" s="33" customFormat="1" ht="16.5" x14ac:dyDescent="0.25">
      <c r="A119" s="48" t="s">
        <v>22</v>
      </c>
      <c r="B119" s="37">
        <f t="shared" ref="B119:B120" si="108">H119+J119+L119+N119+P119+R119+T119+V119+X119+Z119+AB119+AD119</f>
        <v>200</v>
      </c>
      <c r="C119" s="38">
        <f t="shared" ref="C119:C120" si="109">H119+J119+L119+N119+P119+R119+T119</f>
        <v>0</v>
      </c>
      <c r="D119" s="38">
        <v>0</v>
      </c>
      <c r="E119" s="38">
        <f t="shared" si="107"/>
        <v>0</v>
      </c>
      <c r="F119" s="53">
        <v>0</v>
      </c>
      <c r="G119" s="37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/>
      <c r="X119" s="38">
        <v>0</v>
      </c>
      <c r="Y119" s="38"/>
      <c r="Z119" s="38">
        <v>0</v>
      </c>
      <c r="AA119" s="38"/>
      <c r="AB119" s="38">
        <v>200</v>
      </c>
      <c r="AC119" s="38"/>
      <c r="AD119" s="38">
        <v>0</v>
      </c>
      <c r="AE119" s="40"/>
      <c r="AF119" s="41"/>
    </row>
    <row r="120" spans="1:32" s="33" customFormat="1" ht="16.5" x14ac:dyDescent="0.25">
      <c r="A120" s="48" t="s">
        <v>26</v>
      </c>
      <c r="B120" s="37">
        <f t="shared" si="108"/>
        <v>0</v>
      </c>
      <c r="C120" s="38">
        <f t="shared" si="109"/>
        <v>0</v>
      </c>
      <c r="D120" s="38">
        <v>0</v>
      </c>
      <c r="E120" s="38">
        <f t="shared" si="107"/>
        <v>0</v>
      </c>
      <c r="F120" s="53">
        <v>0</v>
      </c>
      <c r="G120" s="37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9"/>
      <c r="X120" s="38">
        <v>0</v>
      </c>
      <c r="Y120" s="39"/>
      <c r="Z120" s="38">
        <v>0</v>
      </c>
      <c r="AA120" s="39"/>
      <c r="AB120" s="38">
        <v>0</v>
      </c>
      <c r="AC120" s="39"/>
      <c r="AD120" s="38">
        <v>0</v>
      </c>
      <c r="AE120" s="40"/>
      <c r="AF120" s="41"/>
    </row>
    <row r="121" spans="1:32" s="33" customFormat="1" ht="115.5" x14ac:dyDescent="0.25">
      <c r="A121" s="46" t="s">
        <v>52</v>
      </c>
      <c r="B121" s="47">
        <f>B123</f>
        <v>450</v>
      </c>
      <c r="C121" s="47">
        <f t="shared" ref="C121:AD121" si="110">C123</f>
        <v>0</v>
      </c>
      <c r="D121" s="47">
        <f t="shared" si="110"/>
        <v>0</v>
      </c>
      <c r="E121" s="47">
        <f t="shared" si="110"/>
        <v>0</v>
      </c>
      <c r="F121" s="47">
        <f>E121/B121*100</f>
        <v>0</v>
      </c>
      <c r="G121" s="47">
        <v>0</v>
      </c>
      <c r="H121" s="47">
        <f t="shared" si="110"/>
        <v>0</v>
      </c>
      <c r="I121" s="47">
        <f t="shared" si="110"/>
        <v>0</v>
      </c>
      <c r="J121" s="47">
        <f t="shared" si="110"/>
        <v>0</v>
      </c>
      <c r="K121" s="47">
        <f t="shared" si="110"/>
        <v>0</v>
      </c>
      <c r="L121" s="47">
        <f t="shared" si="110"/>
        <v>0</v>
      </c>
      <c r="M121" s="47">
        <f t="shared" si="110"/>
        <v>0</v>
      </c>
      <c r="N121" s="47">
        <f t="shared" si="110"/>
        <v>0</v>
      </c>
      <c r="O121" s="47">
        <f t="shared" si="110"/>
        <v>0</v>
      </c>
      <c r="P121" s="47">
        <f t="shared" si="110"/>
        <v>0</v>
      </c>
      <c r="Q121" s="47">
        <f t="shared" si="110"/>
        <v>0</v>
      </c>
      <c r="R121" s="47">
        <f t="shared" si="110"/>
        <v>0</v>
      </c>
      <c r="S121" s="47">
        <f t="shared" si="110"/>
        <v>0</v>
      </c>
      <c r="T121" s="47">
        <f t="shared" si="110"/>
        <v>0</v>
      </c>
      <c r="U121" s="47">
        <f t="shared" si="110"/>
        <v>0</v>
      </c>
      <c r="V121" s="47">
        <f t="shared" si="110"/>
        <v>0</v>
      </c>
      <c r="W121" s="47">
        <f t="shared" si="110"/>
        <v>0</v>
      </c>
      <c r="X121" s="47">
        <f t="shared" si="110"/>
        <v>0</v>
      </c>
      <c r="Y121" s="47">
        <f t="shared" si="110"/>
        <v>0</v>
      </c>
      <c r="Z121" s="47">
        <f t="shared" si="110"/>
        <v>0</v>
      </c>
      <c r="AA121" s="47">
        <f t="shared" si="110"/>
        <v>0</v>
      </c>
      <c r="AB121" s="47">
        <f t="shared" si="110"/>
        <v>428.2</v>
      </c>
      <c r="AC121" s="47">
        <f t="shared" si="110"/>
        <v>0</v>
      </c>
      <c r="AD121" s="47">
        <f t="shared" si="110"/>
        <v>21.8</v>
      </c>
      <c r="AE121" s="47">
        <f>AE123</f>
        <v>0</v>
      </c>
      <c r="AF121" s="47"/>
    </row>
    <row r="122" spans="1:32" s="33" customFormat="1" ht="16.5" x14ac:dyDescent="0.25">
      <c r="A122" s="48" t="s">
        <v>21</v>
      </c>
      <c r="B122" s="37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40"/>
      <c r="AF122" s="41"/>
    </row>
    <row r="123" spans="1:32" s="33" customFormat="1" ht="99" x14ac:dyDescent="0.25">
      <c r="A123" s="42" t="s">
        <v>60</v>
      </c>
      <c r="B123" s="43">
        <f t="shared" ref="B123:AE123" si="111">B124</f>
        <v>450</v>
      </c>
      <c r="C123" s="43">
        <f t="shared" si="111"/>
        <v>0</v>
      </c>
      <c r="D123" s="43">
        <f t="shared" si="111"/>
        <v>0</v>
      </c>
      <c r="E123" s="43">
        <f t="shared" si="111"/>
        <v>0</v>
      </c>
      <c r="F123" s="43">
        <f>E123/B123*100</f>
        <v>0</v>
      </c>
      <c r="G123" s="43">
        <v>0</v>
      </c>
      <c r="H123" s="43">
        <f t="shared" si="111"/>
        <v>0</v>
      </c>
      <c r="I123" s="43">
        <f t="shared" si="111"/>
        <v>0</v>
      </c>
      <c r="J123" s="43">
        <f t="shared" si="111"/>
        <v>0</v>
      </c>
      <c r="K123" s="43">
        <f t="shared" si="111"/>
        <v>0</v>
      </c>
      <c r="L123" s="43">
        <f t="shared" si="111"/>
        <v>0</v>
      </c>
      <c r="M123" s="43">
        <f t="shared" si="111"/>
        <v>0</v>
      </c>
      <c r="N123" s="43">
        <f t="shared" si="111"/>
        <v>0</v>
      </c>
      <c r="O123" s="43">
        <f t="shared" si="111"/>
        <v>0</v>
      </c>
      <c r="P123" s="43">
        <f t="shared" si="111"/>
        <v>0</v>
      </c>
      <c r="Q123" s="43">
        <f t="shared" si="111"/>
        <v>0</v>
      </c>
      <c r="R123" s="43">
        <f t="shared" si="111"/>
        <v>0</v>
      </c>
      <c r="S123" s="43">
        <f t="shared" si="111"/>
        <v>0</v>
      </c>
      <c r="T123" s="43">
        <f t="shared" si="111"/>
        <v>0</v>
      </c>
      <c r="U123" s="43">
        <f t="shared" si="111"/>
        <v>0</v>
      </c>
      <c r="V123" s="43">
        <f t="shared" si="111"/>
        <v>0</v>
      </c>
      <c r="W123" s="43">
        <f t="shared" si="111"/>
        <v>0</v>
      </c>
      <c r="X123" s="43">
        <f t="shared" si="111"/>
        <v>0</v>
      </c>
      <c r="Y123" s="43">
        <f t="shared" si="111"/>
        <v>0</v>
      </c>
      <c r="Z123" s="43">
        <f t="shared" si="111"/>
        <v>0</v>
      </c>
      <c r="AA123" s="43">
        <f t="shared" si="111"/>
        <v>0</v>
      </c>
      <c r="AB123" s="43">
        <f t="shared" si="111"/>
        <v>428.2</v>
      </c>
      <c r="AC123" s="43">
        <f t="shared" si="111"/>
        <v>0</v>
      </c>
      <c r="AD123" s="43">
        <f t="shared" si="111"/>
        <v>21.8</v>
      </c>
      <c r="AE123" s="43">
        <f t="shared" si="111"/>
        <v>0</v>
      </c>
      <c r="AF123" s="19" t="s">
        <v>62</v>
      </c>
    </row>
    <row r="124" spans="1:32" s="33" customFormat="1" ht="16.5" x14ac:dyDescent="0.25">
      <c r="A124" s="41" t="s">
        <v>36</v>
      </c>
      <c r="B124" s="45">
        <f>B125+B126+B127+B128</f>
        <v>450</v>
      </c>
      <c r="C124" s="45">
        <f t="shared" ref="C124:E124" si="112">C125+C126+C127+C128</f>
        <v>0</v>
      </c>
      <c r="D124" s="45">
        <f t="shared" si="112"/>
        <v>0</v>
      </c>
      <c r="E124" s="45">
        <f t="shared" si="112"/>
        <v>0</v>
      </c>
      <c r="F124" s="52">
        <f>E124/B124*100</f>
        <v>0</v>
      </c>
      <c r="G124" s="45">
        <v>0</v>
      </c>
      <c r="H124" s="45">
        <f>H125+H126+H127+H128</f>
        <v>0</v>
      </c>
      <c r="I124" s="45">
        <f t="shared" ref="I124:AE124" si="113">I125+I126+I127+I128</f>
        <v>0</v>
      </c>
      <c r="J124" s="45">
        <f t="shared" si="113"/>
        <v>0</v>
      </c>
      <c r="K124" s="45">
        <f t="shared" si="113"/>
        <v>0</v>
      </c>
      <c r="L124" s="45">
        <f t="shared" si="113"/>
        <v>0</v>
      </c>
      <c r="M124" s="45">
        <f t="shared" si="113"/>
        <v>0</v>
      </c>
      <c r="N124" s="45">
        <f t="shared" si="113"/>
        <v>0</v>
      </c>
      <c r="O124" s="45">
        <f t="shared" si="113"/>
        <v>0</v>
      </c>
      <c r="P124" s="45">
        <f t="shared" si="113"/>
        <v>0</v>
      </c>
      <c r="Q124" s="45">
        <f t="shared" si="113"/>
        <v>0</v>
      </c>
      <c r="R124" s="45">
        <f t="shared" si="113"/>
        <v>0</v>
      </c>
      <c r="S124" s="45">
        <f t="shared" si="113"/>
        <v>0</v>
      </c>
      <c r="T124" s="45">
        <f t="shared" si="113"/>
        <v>0</v>
      </c>
      <c r="U124" s="45">
        <f t="shared" si="113"/>
        <v>0</v>
      </c>
      <c r="V124" s="45">
        <f t="shared" si="113"/>
        <v>0</v>
      </c>
      <c r="W124" s="45">
        <f t="shared" si="113"/>
        <v>0</v>
      </c>
      <c r="X124" s="45">
        <f t="shared" si="113"/>
        <v>0</v>
      </c>
      <c r="Y124" s="45">
        <f t="shared" si="113"/>
        <v>0</v>
      </c>
      <c r="Z124" s="45">
        <f t="shared" si="113"/>
        <v>0</v>
      </c>
      <c r="AA124" s="45">
        <f t="shared" si="113"/>
        <v>0</v>
      </c>
      <c r="AB124" s="45">
        <f t="shared" si="113"/>
        <v>428.2</v>
      </c>
      <c r="AC124" s="45">
        <f t="shared" si="113"/>
        <v>0</v>
      </c>
      <c r="AD124" s="45">
        <f t="shared" si="113"/>
        <v>21.8</v>
      </c>
      <c r="AE124" s="45">
        <f t="shared" si="113"/>
        <v>0</v>
      </c>
      <c r="AF124" s="41"/>
    </row>
    <row r="125" spans="1:32" s="33" customFormat="1" ht="16.5" x14ac:dyDescent="0.25">
      <c r="A125" s="48" t="s">
        <v>25</v>
      </c>
      <c r="B125" s="37">
        <f>H125+J125+L125+N125+P125+R125+T125+V125+X125+Z125+AB125+AD125</f>
        <v>0</v>
      </c>
      <c r="C125" s="38">
        <f>H125</f>
        <v>0</v>
      </c>
      <c r="D125" s="38">
        <v>0</v>
      </c>
      <c r="E125" s="38">
        <f>I125+K125+M125+O125+Q125+S125+U125+W125+Y125+AA125+AC125+AE125</f>
        <v>0</v>
      </c>
      <c r="F125" s="53">
        <v>0</v>
      </c>
      <c r="G125" s="37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9"/>
      <c r="X125" s="38">
        <v>0</v>
      </c>
      <c r="Y125" s="39"/>
      <c r="Z125" s="38">
        <v>0</v>
      </c>
      <c r="AA125" s="39"/>
      <c r="AB125" s="38">
        <v>0</v>
      </c>
      <c r="AC125" s="39"/>
      <c r="AD125" s="38">
        <v>0</v>
      </c>
      <c r="AE125" s="40"/>
      <c r="AF125" s="41"/>
    </row>
    <row r="126" spans="1:32" s="33" customFormat="1" ht="16.5" x14ac:dyDescent="0.25">
      <c r="A126" s="48" t="s">
        <v>24</v>
      </c>
      <c r="B126" s="37">
        <f>H126+J126+L126+N126+P126+R126+T126+V126+X126+Z126+AB126+AD126</f>
        <v>278.2</v>
      </c>
      <c r="C126" s="38">
        <f>H126+J126+L126+N126+P126+R126+T126</f>
        <v>0</v>
      </c>
      <c r="D126" s="38">
        <v>0</v>
      </c>
      <c r="E126" s="38">
        <f t="shared" ref="E126:E128" si="114">I126+K126+M126+O126+Q126+S126+U126+W126+Y126+AA126+AC126+AE126</f>
        <v>0</v>
      </c>
      <c r="F126" s="53">
        <v>0</v>
      </c>
      <c r="G126" s="37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9"/>
      <c r="X126" s="38">
        <v>0</v>
      </c>
      <c r="Y126" s="39"/>
      <c r="Z126" s="38">
        <v>0</v>
      </c>
      <c r="AA126" s="39"/>
      <c r="AB126" s="38">
        <v>278.2</v>
      </c>
      <c r="AC126" s="39"/>
      <c r="AD126" s="38">
        <v>0</v>
      </c>
      <c r="AE126" s="40"/>
      <c r="AF126" s="41"/>
    </row>
    <row r="127" spans="1:32" s="33" customFormat="1" ht="16.5" x14ac:dyDescent="0.25">
      <c r="A127" s="48" t="s">
        <v>22</v>
      </c>
      <c r="B127" s="37">
        <f t="shared" ref="B127:B128" si="115">H127+J127+L127+N127+P127+R127+T127+V127+X127+Z127+AB127+AD127</f>
        <v>171.8</v>
      </c>
      <c r="C127" s="38">
        <f t="shared" ref="C127:C128" si="116">H127+J127+L127+N127+P127+R127+T127</f>
        <v>0</v>
      </c>
      <c r="D127" s="38">
        <v>0</v>
      </c>
      <c r="E127" s="38">
        <f t="shared" si="114"/>
        <v>0</v>
      </c>
      <c r="F127" s="53">
        <v>0</v>
      </c>
      <c r="G127" s="37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/>
      <c r="X127" s="38">
        <v>0</v>
      </c>
      <c r="Y127" s="38"/>
      <c r="Z127" s="38">
        <v>0</v>
      </c>
      <c r="AA127" s="38"/>
      <c r="AB127" s="38">
        <v>150</v>
      </c>
      <c r="AC127" s="38"/>
      <c r="AD127" s="38">
        <v>21.8</v>
      </c>
      <c r="AE127" s="40"/>
      <c r="AF127" s="41"/>
    </row>
    <row r="128" spans="1:32" s="33" customFormat="1" ht="16.5" x14ac:dyDescent="0.25">
      <c r="A128" s="48" t="s">
        <v>26</v>
      </c>
      <c r="B128" s="37">
        <f t="shared" si="115"/>
        <v>0</v>
      </c>
      <c r="C128" s="38">
        <f t="shared" si="116"/>
        <v>0</v>
      </c>
      <c r="D128" s="38">
        <v>0</v>
      </c>
      <c r="E128" s="38">
        <f t="shared" si="114"/>
        <v>0</v>
      </c>
      <c r="F128" s="53">
        <v>0</v>
      </c>
      <c r="G128" s="37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9"/>
      <c r="X128" s="38">
        <v>0</v>
      </c>
      <c r="Y128" s="39"/>
      <c r="Z128" s="38">
        <v>0</v>
      </c>
      <c r="AA128" s="39"/>
      <c r="AB128" s="38">
        <v>0</v>
      </c>
      <c r="AC128" s="39"/>
      <c r="AD128" s="38">
        <v>0</v>
      </c>
      <c r="AE128" s="40"/>
      <c r="AF128" s="41"/>
    </row>
    <row r="129" spans="1:33" s="58" customFormat="1" ht="16.5" x14ac:dyDescent="0.25">
      <c r="A129" s="41" t="s">
        <v>28</v>
      </c>
      <c r="B129" s="57">
        <f>B130+B131+B132+B133</f>
        <v>68664.597999999998</v>
      </c>
      <c r="C129" s="57">
        <f>C130+C131+C132+C133</f>
        <v>39819.570999999996</v>
      </c>
      <c r="D129" s="57">
        <f>D130+D131+D132+D133</f>
        <v>37978.97</v>
      </c>
      <c r="E129" s="57">
        <f t="shared" ref="E129:AE129" si="117">E130+E131+E132+E133</f>
        <v>37978.964999999997</v>
      </c>
      <c r="F129" s="57">
        <f>E129/B129*100</f>
        <v>55.3108386362358</v>
      </c>
      <c r="G129" s="57">
        <f>E129/C129*100</f>
        <v>95.377634781650457</v>
      </c>
      <c r="H129" s="57">
        <f>H130+H131+H132+H133</f>
        <v>8190.5329999999994</v>
      </c>
      <c r="I129" s="57">
        <f t="shared" si="117"/>
        <v>6904.933</v>
      </c>
      <c r="J129" s="57">
        <f t="shared" si="117"/>
        <v>4875.3760000000002</v>
      </c>
      <c r="K129" s="57">
        <f t="shared" si="117"/>
        <v>5074.1639999999998</v>
      </c>
      <c r="L129" s="57">
        <f t="shared" si="117"/>
        <v>3309.951</v>
      </c>
      <c r="M129" s="57">
        <f t="shared" si="117"/>
        <v>3430.1839999999997</v>
      </c>
      <c r="N129" s="57">
        <f t="shared" si="117"/>
        <v>5739.92</v>
      </c>
      <c r="O129" s="57">
        <f t="shared" si="117"/>
        <v>5715.1180000000004</v>
      </c>
      <c r="P129" s="57">
        <f t="shared" si="117"/>
        <v>5115.8150000000005</v>
      </c>
      <c r="Q129" s="57">
        <f t="shared" si="117"/>
        <v>5811.6849999999995</v>
      </c>
      <c r="R129" s="57">
        <f t="shared" si="117"/>
        <v>5692.1060000000007</v>
      </c>
      <c r="S129" s="57">
        <f t="shared" si="117"/>
        <v>4564.2840000000006</v>
      </c>
      <c r="T129" s="57">
        <f t="shared" si="117"/>
        <v>6895.87</v>
      </c>
      <c r="U129" s="57">
        <f t="shared" si="117"/>
        <v>6478.5969999999998</v>
      </c>
      <c r="V129" s="57">
        <f t="shared" si="117"/>
        <v>4069.9169999999999</v>
      </c>
      <c r="W129" s="57">
        <f t="shared" si="117"/>
        <v>0</v>
      </c>
      <c r="X129" s="57">
        <f t="shared" si="117"/>
        <v>3912.7759999999998</v>
      </c>
      <c r="Y129" s="57">
        <f t="shared" si="117"/>
        <v>0</v>
      </c>
      <c r="Z129" s="57">
        <f t="shared" si="117"/>
        <v>6937.2209999999995</v>
      </c>
      <c r="AA129" s="57">
        <f t="shared" si="117"/>
        <v>0</v>
      </c>
      <c r="AB129" s="57">
        <f>AB130+AB131+AB132+AB133</f>
        <v>7600.04</v>
      </c>
      <c r="AC129" s="57">
        <f t="shared" si="117"/>
        <v>0</v>
      </c>
      <c r="AD129" s="57">
        <f t="shared" si="117"/>
        <v>6325.0730000000003</v>
      </c>
      <c r="AE129" s="57">
        <f t="shared" si="117"/>
        <v>0</v>
      </c>
      <c r="AF129" s="41"/>
    </row>
    <row r="130" spans="1:33" s="33" customFormat="1" ht="16.5" x14ac:dyDescent="0.25">
      <c r="A130" s="48" t="s">
        <v>25</v>
      </c>
      <c r="B130" s="59">
        <f>B14+B22+B30+B39+B45+B54+B60+B66+B72+B78+B84+B90+B96+B104+B110+B117+B125</f>
        <v>0</v>
      </c>
      <c r="C130" s="59">
        <f>C14+C22+C30+C39+C45+C54+C60+C66+C72+C78+C84+C90+C96+C104+C110+C117+C125</f>
        <v>0</v>
      </c>
      <c r="D130" s="59">
        <f>D14+D22+D30+D39+D45+D54+D60+D66+D72+D78+D84+D90+D96+D104+D110+D117+D125</f>
        <v>0</v>
      </c>
      <c r="E130" s="59">
        <f>E14+E22+E30+E39+E45+E54+E60+E66+E72+E78+E84+E90+E96+E104+E110+E117+E125</f>
        <v>0</v>
      </c>
      <c r="F130" s="59">
        <v>0</v>
      </c>
      <c r="G130" s="59">
        <v>0</v>
      </c>
      <c r="H130" s="59">
        <f>H14+H22+H30+H39+H45+H54+H60+H66+H72+H78+H84+H90+H96+H104+H110+H117+H125</f>
        <v>0</v>
      </c>
      <c r="I130" s="59">
        <f t="shared" ref="I130:AE130" si="118">I14+I22+I30+I39+I45+I54+I60+I66+I72+I78+I84+I90+I96+I104+I110+I117+I125</f>
        <v>0</v>
      </c>
      <c r="J130" s="59">
        <f t="shared" si="118"/>
        <v>0</v>
      </c>
      <c r="K130" s="59">
        <f t="shared" si="118"/>
        <v>0</v>
      </c>
      <c r="L130" s="59">
        <f t="shared" si="118"/>
        <v>0</v>
      </c>
      <c r="M130" s="59">
        <f t="shared" si="118"/>
        <v>0</v>
      </c>
      <c r="N130" s="59">
        <f t="shared" si="118"/>
        <v>0</v>
      </c>
      <c r="O130" s="59">
        <f t="shared" si="118"/>
        <v>0</v>
      </c>
      <c r="P130" s="59">
        <f t="shared" si="118"/>
        <v>0</v>
      </c>
      <c r="Q130" s="59">
        <f t="shared" si="118"/>
        <v>0</v>
      </c>
      <c r="R130" s="59">
        <f t="shared" si="118"/>
        <v>0</v>
      </c>
      <c r="S130" s="59">
        <f t="shared" si="118"/>
        <v>0</v>
      </c>
      <c r="T130" s="59">
        <f t="shared" si="118"/>
        <v>0</v>
      </c>
      <c r="U130" s="59">
        <f t="shared" si="118"/>
        <v>0</v>
      </c>
      <c r="V130" s="59">
        <f t="shared" si="118"/>
        <v>0</v>
      </c>
      <c r="W130" s="59">
        <f t="shared" si="118"/>
        <v>0</v>
      </c>
      <c r="X130" s="59">
        <f t="shared" si="118"/>
        <v>0</v>
      </c>
      <c r="Y130" s="59">
        <f t="shared" si="118"/>
        <v>0</v>
      </c>
      <c r="Z130" s="59">
        <f t="shared" si="118"/>
        <v>0</v>
      </c>
      <c r="AA130" s="59">
        <f t="shared" si="118"/>
        <v>0</v>
      </c>
      <c r="AB130" s="59">
        <f t="shared" si="118"/>
        <v>0</v>
      </c>
      <c r="AC130" s="59">
        <f t="shared" si="118"/>
        <v>0</v>
      </c>
      <c r="AD130" s="59">
        <f t="shared" si="118"/>
        <v>0</v>
      </c>
      <c r="AE130" s="59">
        <f t="shared" si="118"/>
        <v>0</v>
      </c>
      <c r="AF130" s="41"/>
    </row>
    <row r="131" spans="1:33" s="33" customFormat="1" ht="16.5" x14ac:dyDescent="0.25">
      <c r="A131" s="48" t="s">
        <v>24</v>
      </c>
      <c r="B131" s="59">
        <f t="shared" ref="B131:E133" si="119">B15+B23+B31+B40+B46+B55+B61+B67+B73+B79+B85+B91+B97+B105+B111+B118+B126</f>
        <v>6002.8</v>
      </c>
      <c r="C131" s="59">
        <f>C15+C23+C31+C40+C46+C55+C61+C67+C73+C79+C85+C91+C97+C105+C111+C118+C126</f>
        <v>3853.6000000000004</v>
      </c>
      <c r="D131" s="59">
        <f t="shared" si="119"/>
        <v>3486.6</v>
      </c>
      <c r="E131" s="59">
        <f t="shared" si="119"/>
        <v>3486.6</v>
      </c>
      <c r="F131" s="59">
        <f t="shared" ref="F131" si="120">E131/B131*100</f>
        <v>58.08289464916372</v>
      </c>
      <c r="G131" s="59">
        <f>E131/C131*100</f>
        <v>90.476437616773921</v>
      </c>
      <c r="H131" s="59">
        <f t="shared" ref="H131:W133" si="121">H15+H23+H31+H40+H46+H55+H61+H67+H73+H79+H85+H91+H97+H105+H111+H118+H126</f>
        <v>0</v>
      </c>
      <c r="I131" s="59">
        <f t="shared" si="121"/>
        <v>0</v>
      </c>
      <c r="J131" s="59">
        <f t="shared" si="121"/>
        <v>0</v>
      </c>
      <c r="K131" s="59">
        <f t="shared" si="121"/>
        <v>0</v>
      </c>
      <c r="L131" s="59">
        <f t="shared" si="121"/>
        <v>0</v>
      </c>
      <c r="M131" s="59">
        <f t="shared" si="121"/>
        <v>0</v>
      </c>
      <c r="N131" s="59">
        <f t="shared" si="121"/>
        <v>1254.9000000000001</v>
      </c>
      <c r="O131" s="59">
        <f t="shared" si="121"/>
        <v>1254.9000000000001</v>
      </c>
      <c r="P131" s="59">
        <f t="shared" si="121"/>
        <v>1487.5</v>
      </c>
      <c r="Q131" s="59">
        <f t="shared" si="121"/>
        <v>1487.5</v>
      </c>
      <c r="R131" s="59">
        <f t="shared" si="121"/>
        <v>611.20000000000005</v>
      </c>
      <c r="S131" s="59">
        <f t="shared" si="121"/>
        <v>0</v>
      </c>
      <c r="T131" s="59">
        <f t="shared" si="121"/>
        <v>500</v>
      </c>
      <c r="U131" s="59">
        <f t="shared" si="121"/>
        <v>744.2</v>
      </c>
      <c r="V131" s="59">
        <f t="shared" si="121"/>
        <v>0</v>
      </c>
      <c r="W131" s="59">
        <f t="shared" si="121"/>
        <v>0</v>
      </c>
      <c r="X131" s="59">
        <f t="shared" ref="X131:AE131" si="122">X15+X23+X31+X40+X46+X55+X61+X67+X73+X79+X85+X91+X97+X105+X111+X118+X126</f>
        <v>0</v>
      </c>
      <c r="Y131" s="59">
        <f t="shared" si="122"/>
        <v>0</v>
      </c>
      <c r="Z131" s="59">
        <f t="shared" si="122"/>
        <v>0</v>
      </c>
      <c r="AA131" s="59">
        <f t="shared" si="122"/>
        <v>0</v>
      </c>
      <c r="AB131" s="59">
        <f t="shared" si="122"/>
        <v>1849.2</v>
      </c>
      <c r="AC131" s="59">
        <f t="shared" si="122"/>
        <v>0</v>
      </c>
      <c r="AD131" s="59">
        <f t="shared" si="122"/>
        <v>300</v>
      </c>
      <c r="AE131" s="59">
        <f t="shared" si="122"/>
        <v>0</v>
      </c>
      <c r="AF131" s="41"/>
    </row>
    <row r="132" spans="1:33" s="33" customFormat="1" ht="16.5" x14ac:dyDescent="0.25">
      <c r="A132" s="48" t="s">
        <v>22</v>
      </c>
      <c r="B132" s="59">
        <f t="shared" si="119"/>
        <v>62661.798000000003</v>
      </c>
      <c r="C132" s="59">
        <f t="shared" si="119"/>
        <v>35965.970999999998</v>
      </c>
      <c r="D132" s="59">
        <f t="shared" si="119"/>
        <v>34492.370000000003</v>
      </c>
      <c r="E132" s="59">
        <f t="shared" si="119"/>
        <v>34492.364999999998</v>
      </c>
      <c r="F132" s="59">
        <f>E132/B132*100</f>
        <v>55.045284528860783</v>
      </c>
      <c r="G132" s="59">
        <f t="shared" ref="G132" si="123">E132/C132*100</f>
        <v>95.902777100053825</v>
      </c>
      <c r="H132" s="59">
        <f t="shared" si="121"/>
        <v>8190.5329999999994</v>
      </c>
      <c r="I132" s="59">
        <f t="shared" si="121"/>
        <v>6904.933</v>
      </c>
      <c r="J132" s="59">
        <f t="shared" si="121"/>
        <v>4875.3760000000002</v>
      </c>
      <c r="K132" s="59">
        <f t="shared" si="121"/>
        <v>5074.1639999999998</v>
      </c>
      <c r="L132" s="59">
        <f t="shared" si="121"/>
        <v>3309.951</v>
      </c>
      <c r="M132" s="59">
        <f t="shared" si="121"/>
        <v>3430.1839999999997</v>
      </c>
      <c r="N132" s="59">
        <f t="shared" si="121"/>
        <v>4485.0200000000004</v>
      </c>
      <c r="O132" s="59">
        <f t="shared" si="121"/>
        <v>4460.2179999999998</v>
      </c>
      <c r="P132" s="59">
        <f t="shared" si="121"/>
        <v>3628.3150000000001</v>
      </c>
      <c r="Q132" s="59">
        <f t="shared" si="121"/>
        <v>4324.1849999999995</v>
      </c>
      <c r="R132" s="59">
        <f t="shared" si="121"/>
        <v>5080.9060000000009</v>
      </c>
      <c r="S132" s="59">
        <f t="shared" si="121"/>
        <v>4564.2840000000006</v>
      </c>
      <c r="T132" s="59">
        <f t="shared" si="121"/>
        <v>6395.87</v>
      </c>
      <c r="U132" s="59">
        <f t="shared" si="121"/>
        <v>5734.3969999999999</v>
      </c>
      <c r="V132" s="59">
        <f t="shared" si="121"/>
        <v>4069.9169999999999</v>
      </c>
      <c r="W132" s="59">
        <f t="shared" si="121"/>
        <v>0</v>
      </c>
      <c r="X132" s="59">
        <f t="shared" ref="X132:AE133" si="124">X16+X24+X32+X41+X47+X56+X62+X68+X74+X80+X86+X92+X98+X106+X112+X119+X127</f>
        <v>3912.7759999999998</v>
      </c>
      <c r="Y132" s="59">
        <f t="shared" si="124"/>
        <v>0</v>
      </c>
      <c r="Z132" s="59">
        <f t="shared" si="124"/>
        <v>6937.2209999999995</v>
      </c>
      <c r="AA132" s="59">
        <f t="shared" si="124"/>
        <v>0</v>
      </c>
      <c r="AB132" s="59">
        <f t="shared" si="124"/>
        <v>5750.84</v>
      </c>
      <c r="AC132" s="59">
        <f t="shared" si="124"/>
        <v>0</v>
      </c>
      <c r="AD132" s="59">
        <f t="shared" si="124"/>
        <v>6025.0730000000003</v>
      </c>
      <c r="AE132" s="59">
        <f t="shared" si="124"/>
        <v>0</v>
      </c>
      <c r="AF132" s="41"/>
    </row>
    <row r="133" spans="1:33" s="33" customFormat="1" ht="16.5" x14ac:dyDescent="0.25">
      <c r="A133" s="48" t="s">
        <v>26</v>
      </c>
      <c r="B133" s="59">
        <f t="shared" si="119"/>
        <v>0</v>
      </c>
      <c r="C133" s="59">
        <f t="shared" si="119"/>
        <v>0</v>
      </c>
      <c r="D133" s="59">
        <f t="shared" si="119"/>
        <v>0</v>
      </c>
      <c r="E133" s="59">
        <f t="shared" si="119"/>
        <v>0</v>
      </c>
      <c r="F133" s="59">
        <v>0</v>
      </c>
      <c r="G133" s="59">
        <v>0</v>
      </c>
      <c r="H133" s="59">
        <f t="shared" si="121"/>
        <v>0</v>
      </c>
      <c r="I133" s="59">
        <f t="shared" si="121"/>
        <v>0</v>
      </c>
      <c r="J133" s="59">
        <f t="shared" si="121"/>
        <v>0</v>
      </c>
      <c r="K133" s="59">
        <f t="shared" si="121"/>
        <v>0</v>
      </c>
      <c r="L133" s="59">
        <f t="shared" si="121"/>
        <v>0</v>
      </c>
      <c r="M133" s="59">
        <f t="shared" si="121"/>
        <v>0</v>
      </c>
      <c r="N133" s="59">
        <f t="shared" si="121"/>
        <v>0</v>
      </c>
      <c r="O133" s="59">
        <f t="shared" si="121"/>
        <v>0</v>
      </c>
      <c r="P133" s="59">
        <f t="shared" si="121"/>
        <v>0</v>
      </c>
      <c r="Q133" s="59">
        <f t="shared" si="121"/>
        <v>0</v>
      </c>
      <c r="R133" s="59">
        <f t="shared" si="121"/>
        <v>0</v>
      </c>
      <c r="S133" s="59">
        <f t="shared" si="121"/>
        <v>0</v>
      </c>
      <c r="T133" s="59">
        <f t="shared" si="121"/>
        <v>0</v>
      </c>
      <c r="U133" s="59">
        <f t="shared" si="121"/>
        <v>0</v>
      </c>
      <c r="V133" s="59">
        <f t="shared" si="121"/>
        <v>0</v>
      </c>
      <c r="W133" s="59">
        <f t="shared" si="121"/>
        <v>0</v>
      </c>
      <c r="X133" s="59">
        <f t="shared" si="124"/>
        <v>0</v>
      </c>
      <c r="Y133" s="59">
        <f t="shared" si="124"/>
        <v>0</v>
      </c>
      <c r="Z133" s="59">
        <f t="shared" si="124"/>
        <v>0</v>
      </c>
      <c r="AA133" s="59">
        <f t="shared" si="124"/>
        <v>0</v>
      </c>
      <c r="AB133" s="59">
        <f t="shared" si="124"/>
        <v>0</v>
      </c>
      <c r="AC133" s="59">
        <f t="shared" si="124"/>
        <v>0</v>
      </c>
      <c r="AD133" s="59">
        <f t="shared" si="124"/>
        <v>0</v>
      </c>
      <c r="AE133" s="59">
        <f t="shared" si="124"/>
        <v>0</v>
      </c>
      <c r="AF133" s="41"/>
    </row>
    <row r="136" spans="1:33" ht="21" x14ac:dyDescent="0.35">
      <c r="A136" s="18"/>
      <c r="B136" s="2" t="s">
        <v>32</v>
      </c>
      <c r="C136" s="2"/>
      <c r="D136" s="2"/>
      <c r="E136" s="2"/>
      <c r="F136" s="2"/>
      <c r="G136" s="2"/>
      <c r="H136" s="2"/>
      <c r="I136" s="3"/>
      <c r="J136" s="3"/>
      <c r="K136" s="2"/>
      <c r="L136" s="2"/>
      <c r="M136" s="2"/>
      <c r="N136" s="2" t="s">
        <v>33</v>
      </c>
      <c r="O136" s="6"/>
      <c r="P136" s="5"/>
      <c r="Q136" s="5"/>
      <c r="R136" s="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1"/>
      <c r="AD136" s="1"/>
      <c r="AE136" s="1"/>
      <c r="AF136" s="1"/>
      <c r="AG136" s="1"/>
    </row>
    <row r="137" spans="1:33" ht="18.75" x14ac:dyDescent="0.3">
      <c r="A137" s="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5"/>
      <c r="P137" s="5"/>
      <c r="Q137" s="5"/>
      <c r="R137" s="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1"/>
      <c r="AD137" s="1"/>
      <c r="AE137" s="1"/>
      <c r="AF137" s="1"/>
      <c r="AG137" s="1"/>
    </row>
    <row r="138" spans="1:33" ht="18.75" x14ac:dyDescent="0.3">
      <c r="A138" s="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5"/>
      <c r="P138" s="5"/>
      <c r="Q138" s="5"/>
      <c r="R138" s="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1"/>
      <c r="AD138" s="1"/>
      <c r="AE138" s="1"/>
      <c r="AF138" s="1"/>
      <c r="AG138" s="1"/>
    </row>
    <row r="139" spans="1:33" ht="18.75" x14ac:dyDescent="0.3">
      <c r="A139" s="18"/>
      <c r="B139" s="1" t="s">
        <v>29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5"/>
      <c r="P139" s="5"/>
      <c r="Q139" s="5"/>
      <c r="R139" s="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"/>
      <c r="AD139" s="1"/>
      <c r="AE139" s="1"/>
      <c r="AF139" s="1"/>
      <c r="AG139" s="1"/>
    </row>
    <row r="140" spans="1:33" ht="26.25" customHeight="1" x14ac:dyDescent="0.3">
      <c r="A140" s="18"/>
      <c r="B140" s="65" t="s">
        <v>30</v>
      </c>
      <c r="C140" s="65"/>
      <c r="D140" s="15"/>
      <c r="E140" s="1" t="s">
        <v>31</v>
      </c>
      <c r="F140" s="1"/>
      <c r="G140" s="1"/>
      <c r="H140" s="1"/>
      <c r="I140" s="1"/>
      <c r="J140" s="1"/>
      <c r="K140" s="1"/>
      <c r="L140" s="1"/>
      <c r="M140" s="1"/>
      <c r="N140" s="1"/>
      <c r="O140" s="5"/>
      <c r="P140" s="5"/>
      <c r="Q140" s="5"/>
      <c r="R140" s="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"/>
      <c r="AD140" s="1"/>
      <c r="AE140" s="1"/>
      <c r="AF140" s="1"/>
      <c r="AG140" s="1"/>
    </row>
    <row r="141" spans="1:33" x14ac:dyDescent="0.25">
      <c r="O141" s="7"/>
      <c r="P141" s="7"/>
      <c r="Q141" s="7"/>
      <c r="R141" s="7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33" x14ac:dyDescent="0.25">
      <c r="B142" s="4"/>
      <c r="J142" s="12"/>
      <c r="O142" s="7"/>
      <c r="P142" s="7"/>
      <c r="Q142" s="7"/>
      <c r="R142" s="7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</sheetData>
  <mergeCells count="20">
    <mergeCell ref="Z4:AA4"/>
    <mergeCell ref="AB4:AC4"/>
    <mergeCell ref="AF4:AF5"/>
    <mergeCell ref="B140:C140"/>
    <mergeCell ref="AD4:AE4"/>
    <mergeCell ref="N4:O4"/>
    <mergeCell ref="P4:Q4"/>
    <mergeCell ref="R4:S4"/>
    <mergeCell ref="T4:U4"/>
    <mergeCell ref="V4:W4"/>
    <mergeCell ref="X4:Y4"/>
    <mergeCell ref="H4:I4"/>
    <mergeCell ref="J4:K4"/>
    <mergeCell ref="L4:M4"/>
    <mergeCell ref="A4:A5"/>
    <mergeCell ref="B4:B5"/>
    <mergeCell ref="C4:C5"/>
    <mergeCell ref="E4:E5"/>
    <mergeCell ref="F4:G4"/>
    <mergeCell ref="D4:D5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4" manualBreakCount="4">
    <brk id="36" max="31" man="1"/>
    <brk id="49" max="16383" man="1"/>
    <brk id="78" max="31" man="1"/>
    <brk id="112" max="31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2015</vt:lpstr>
      <vt:lpstr>'июль 2015'!Заголовки_для_печати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Мороз Ольга Евгеньевна</cp:lastModifiedBy>
  <cp:lastPrinted>2015-08-13T03:50:54Z</cp:lastPrinted>
  <dcterms:created xsi:type="dcterms:W3CDTF">2014-03-05T08:55:50Z</dcterms:created>
  <dcterms:modified xsi:type="dcterms:W3CDTF">2015-08-13T03:53:58Z</dcterms:modified>
</cp:coreProperties>
</file>